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SensorFusion_Set_Sensor_Layout\SensorSpecDocument_Nuscenes\"/>
    </mc:Choice>
  </mc:AlternateContent>
  <xr:revisionPtr revIDLastSave="0" documentId="13_ncr:1_{D473C608-6F79-48CB-8D22-080E66981978}" xr6:coauthVersionLast="46" xr6:coauthVersionMax="46" xr10:uidLastSave="{00000000-0000-0000-0000-000000000000}"/>
  <bookViews>
    <workbookView xWindow="-108" yWindow="-108" windowWidth="23256" windowHeight="12576" xr2:uid="{80F45A14-8557-493A-A098-CEAD3BCA3DD6}"/>
  </bookViews>
  <sheets>
    <sheet name="Problem Statement" sheetId="7" r:id="rId1"/>
    <sheet name="Solution Concept" sheetId="1" r:id="rId2"/>
    <sheet name="Radar FOV Boundary Spec " sheetId="2" r:id="rId3"/>
    <sheet name="Radar FOV Boundary Interpolated" sheetId="5" r:id="rId4"/>
    <sheet name="Radar RCS FOV boundary" sheetId="3" r:id="rId5"/>
    <sheet name="Radar RCS FOV Map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6" i="6" l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L6" i="6" s="1"/>
  <c r="BM6" i="6" s="1"/>
  <c r="BN6" i="6" s="1"/>
  <c r="Y6" i="6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D6" i="6"/>
  <c r="C6" i="6"/>
  <c r="A5" i="3"/>
  <c r="A6" i="6" s="1"/>
  <c r="A6" i="3"/>
  <c r="A7" i="6" s="1"/>
  <c r="E8" i="5"/>
  <c r="G8" i="5" s="1"/>
  <c r="B8" i="5"/>
  <c r="C8" i="5" s="1"/>
  <c r="A9" i="5"/>
  <c r="E9" i="5" s="1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F60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F58" i="2"/>
  <c r="G55" i="2"/>
  <c r="H55" i="2"/>
  <c r="I55" i="2"/>
  <c r="J55" i="2"/>
  <c r="K55" i="2"/>
  <c r="L55" i="2"/>
  <c r="M55" i="2"/>
  <c r="N55" i="2"/>
  <c r="O55" i="2"/>
  <c r="P55" i="2"/>
  <c r="F55" i="2"/>
  <c r="G53" i="2"/>
  <c r="H53" i="2"/>
  <c r="I53" i="2"/>
  <c r="J53" i="2"/>
  <c r="K53" i="2"/>
  <c r="L53" i="2"/>
  <c r="M53" i="2"/>
  <c r="N53" i="2"/>
  <c r="O53" i="2"/>
  <c r="P53" i="2"/>
  <c r="F53" i="2"/>
  <c r="G50" i="2"/>
  <c r="H50" i="2"/>
  <c r="I50" i="2"/>
  <c r="J50" i="2"/>
  <c r="K50" i="2"/>
  <c r="L50" i="2"/>
  <c r="M50" i="2"/>
  <c r="N50" i="2"/>
  <c r="O50" i="2"/>
  <c r="P50" i="2"/>
  <c r="Q50" i="2"/>
  <c r="R50" i="2"/>
  <c r="F50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A10" i="5" l="1"/>
  <c r="A7" i="3"/>
  <c r="A8" i="6" s="1"/>
  <c r="B9" i="5"/>
  <c r="H9" i="5" s="1"/>
  <c r="B7" i="3" s="1"/>
  <c r="B8" i="6" s="1"/>
  <c r="E6" i="6"/>
  <c r="F8" i="5"/>
  <c r="H8" i="5"/>
  <c r="F9" i="5"/>
  <c r="G9" i="5"/>
  <c r="A11" i="5"/>
  <c r="A9" i="3" s="1"/>
  <c r="A10" i="6" s="1"/>
  <c r="E10" i="5"/>
  <c r="D8" i="5"/>
  <c r="J9" i="5" l="1"/>
  <c r="I9" i="5"/>
  <c r="C9" i="5"/>
  <c r="D9" i="5"/>
  <c r="A8" i="3"/>
  <c r="A9" i="6" s="1"/>
  <c r="B10" i="5"/>
  <c r="AT8" i="6"/>
  <c r="C8" i="6"/>
  <c r="X8" i="6"/>
  <c r="D8" i="6"/>
  <c r="AV8" i="6" s="1"/>
  <c r="F6" i="6"/>
  <c r="E8" i="6"/>
  <c r="H7" i="3"/>
  <c r="G7" i="3"/>
  <c r="D7" i="3"/>
  <c r="E7" i="3"/>
  <c r="C7" i="3"/>
  <c r="I8" i="5"/>
  <c r="J8" i="5"/>
  <c r="B6" i="3"/>
  <c r="B7" i="6" s="1"/>
  <c r="E7" i="6" s="1"/>
  <c r="G10" i="5"/>
  <c r="F10" i="5"/>
  <c r="A12" i="5"/>
  <c r="A10" i="3" s="1"/>
  <c r="A11" i="6" s="1"/>
  <c r="E11" i="5"/>
  <c r="B11" i="5"/>
  <c r="H11" i="5" s="1"/>
  <c r="H10" i="5" l="1"/>
  <c r="D10" i="5"/>
  <c r="C10" i="5"/>
  <c r="Z8" i="6"/>
  <c r="X7" i="6"/>
  <c r="AT7" i="6"/>
  <c r="D7" i="6"/>
  <c r="C7" i="6"/>
  <c r="AU8" i="6"/>
  <c r="Y8" i="6"/>
  <c r="AW7" i="6"/>
  <c r="AA7" i="6"/>
  <c r="G6" i="6"/>
  <c r="F8" i="6"/>
  <c r="F7" i="6"/>
  <c r="AW8" i="6"/>
  <c r="AA8" i="6"/>
  <c r="H6" i="3"/>
  <c r="G6" i="3"/>
  <c r="D6" i="3"/>
  <c r="E6" i="3"/>
  <c r="C6" i="3"/>
  <c r="J7" i="3"/>
  <c r="I7" i="3"/>
  <c r="N7" i="3"/>
  <c r="M7" i="3"/>
  <c r="B9" i="3"/>
  <c r="B10" i="6" s="1"/>
  <c r="J11" i="5"/>
  <c r="I11" i="5"/>
  <c r="K7" i="3"/>
  <c r="L7" i="3"/>
  <c r="D11" i="5"/>
  <c r="C11" i="5"/>
  <c r="G11" i="5"/>
  <c r="F11" i="5"/>
  <c r="A13" i="5"/>
  <c r="A11" i="3" s="1"/>
  <c r="A12" i="6" s="1"/>
  <c r="B12" i="5"/>
  <c r="H12" i="5" s="1"/>
  <c r="E12" i="5"/>
  <c r="I10" i="5" l="1"/>
  <c r="J10" i="5"/>
  <c r="B8" i="3"/>
  <c r="AU7" i="6"/>
  <c r="Y7" i="6"/>
  <c r="AV7" i="6"/>
  <c r="Z7" i="6"/>
  <c r="X10" i="6"/>
  <c r="AT10" i="6"/>
  <c r="C10" i="6"/>
  <c r="D10" i="6"/>
  <c r="E10" i="6"/>
  <c r="F10" i="6"/>
  <c r="AX10" i="6" s="1"/>
  <c r="AX7" i="6"/>
  <c r="AB7" i="6"/>
  <c r="H6" i="6"/>
  <c r="G8" i="6"/>
  <c r="G10" i="6"/>
  <c r="G7" i="6"/>
  <c r="AX8" i="6"/>
  <c r="AB8" i="6"/>
  <c r="J6" i="3"/>
  <c r="I6" i="3"/>
  <c r="B10" i="3"/>
  <c r="B11" i="6" s="1"/>
  <c r="J12" i="5"/>
  <c r="I12" i="5"/>
  <c r="N6" i="3"/>
  <c r="M6" i="3"/>
  <c r="L6" i="3"/>
  <c r="K6" i="3"/>
  <c r="H9" i="3"/>
  <c r="E9" i="3"/>
  <c r="G9" i="3"/>
  <c r="D9" i="3"/>
  <c r="C9" i="3"/>
  <c r="D12" i="5"/>
  <c r="C12" i="5"/>
  <c r="A14" i="5"/>
  <c r="A12" i="3" s="1"/>
  <c r="A13" i="6" s="1"/>
  <c r="E13" i="5"/>
  <c r="B13" i="5"/>
  <c r="H13" i="5" s="1"/>
  <c r="G12" i="5"/>
  <c r="F12" i="5"/>
  <c r="D8" i="3" l="1"/>
  <c r="C8" i="3"/>
  <c r="G8" i="3"/>
  <c r="H8" i="3"/>
  <c r="E8" i="3"/>
  <c r="B9" i="6"/>
  <c r="H9" i="6" s="1"/>
  <c r="AB10" i="6"/>
  <c r="X11" i="6"/>
  <c r="AT11" i="6"/>
  <c r="C11" i="6"/>
  <c r="D11" i="6"/>
  <c r="E11" i="6"/>
  <c r="F11" i="6"/>
  <c r="G11" i="6"/>
  <c r="AC11" i="6" s="1"/>
  <c r="AW10" i="6"/>
  <c r="AA10" i="6"/>
  <c r="AV10" i="6"/>
  <c r="Z10" i="6"/>
  <c r="Y10" i="6"/>
  <c r="AU10" i="6"/>
  <c r="AY7" i="6"/>
  <c r="AC7" i="6"/>
  <c r="AY10" i="6"/>
  <c r="AC10" i="6"/>
  <c r="AY8" i="6"/>
  <c r="AC8" i="6"/>
  <c r="I6" i="6"/>
  <c r="H11" i="6"/>
  <c r="H8" i="6"/>
  <c r="H10" i="6"/>
  <c r="H7" i="6"/>
  <c r="L9" i="3"/>
  <c r="K9" i="3"/>
  <c r="J9" i="3"/>
  <c r="I9" i="3"/>
  <c r="B11" i="3"/>
  <c r="B12" i="6" s="1"/>
  <c r="H12" i="6" s="1"/>
  <c r="J13" i="5"/>
  <c r="I13" i="5"/>
  <c r="N9" i="3"/>
  <c r="M9" i="3"/>
  <c r="H10" i="3"/>
  <c r="G10" i="3"/>
  <c r="E10" i="3"/>
  <c r="D10" i="3"/>
  <c r="C10" i="3"/>
  <c r="G13" i="5"/>
  <c r="F13" i="5"/>
  <c r="A15" i="5"/>
  <c r="A13" i="3" s="1"/>
  <c r="A14" i="6" s="1"/>
  <c r="E14" i="5"/>
  <c r="B14" i="5"/>
  <c r="H14" i="5" s="1"/>
  <c r="C13" i="5"/>
  <c r="D13" i="5"/>
  <c r="I8" i="3" l="1"/>
  <c r="J8" i="3"/>
  <c r="L8" i="3"/>
  <c r="K8" i="3"/>
  <c r="E9" i="6"/>
  <c r="F9" i="6"/>
  <c r="C9" i="6"/>
  <c r="AT9" i="6"/>
  <c r="X9" i="6"/>
  <c r="D9" i="6"/>
  <c r="G9" i="6"/>
  <c r="N8" i="3"/>
  <c r="M8" i="3"/>
  <c r="AY11" i="6"/>
  <c r="AX11" i="6"/>
  <c r="AB11" i="6"/>
  <c r="AW11" i="6"/>
  <c r="AA11" i="6"/>
  <c r="AV11" i="6"/>
  <c r="Z11" i="6"/>
  <c r="Y11" i="6"/>
  <c r="AU11" i="6"/>
  <c r="C12" i="6"/>
  <c r="X12" i="6"/>
  <c r="AT12" i="6"/>
  <c r="D12" i="6"/>
  <c r="E12" i="6"/>
  <c r="F12" i="6"/>
  <c r="G12" i="6"/>
  <c r="AZ12" i="6"/>
  <c r="AD12" i="6"/>
  <c r="AZ10" i="6"/>
  <c r="AD10" i="6"/>
  <c r="AZ8" i="6"/>
  <c r="AD8" i="6"/>
  <c r="AZ11" i="6"/>
  <c r="AD11" i="6"/>
  <c r="AZ9" i="6"/>
  <c r="AD9" i="6"/>
  <c r="AZ7" i="6"/>
  <c r="AD7" i="6"/>
  <c r="J6" i="6"/>
  <c r="I8" i="6"/>
  <c r="I10" i="6"/>
  <c r="I12" i="6"/>
  <c r="I9" i="6"/>
  <c r="I11" i="6"/>
  <c r="I7" i="6"/>
  <c r="L10" i="3"/>
  <c r="K10" i="3"/>
  <c r="H11" i="3"/>
  <c r="G11" i="3"/>
  <c r="E11" i="3"/>
  <c r="D11" i="3"/>
  <c r="C11" i="3"/>
  <c r="J10" i="3"/>
  <c r="I10" i="3"/>
  <c r="N10" i="3"/>
  <c r="M10" i="3"/>
  <c r="I14" i="5"/>
  <c r="B12" i="3"/>
  <c r="B13" i="6" s="1"/>
  <c r="J14" i="5"/>
  <c r="G14" i="5"/>
  <c r="F14" i="5"/>
  <c r="C14" i="5"/>
  <c r="D14" i="5"/>
  <c r="A16" i="5"/>
  <c r="A14" i="3" s="1"/>
  <c r="A15" i="6" s="1"/>
  <c r="B15" i="5"/>
  <c r="H15" i="5" s="1"/>
  <c r="E15" i="5"/>
  <c r="Y9" i="6" l="1"/>
  <c r="AU9" i="6"/>
  <c r="AV9" i="6"/>
  <c r="Z9" i="6"/>
  <c r="AX9" i="6"/>
  <c r="AB9" i="6"/>
  <c r="AW9" i="6"/>
  <c r="AA9" i="6"/>
  <c r="AY9" i="6"/>
  <c r="AC9" i="6"/>
  <c r="AY12" i="6"/>
  <c r="AC12" i="6"/>
  <c r="AB12" i="6"/>
  <c r="AX12" i="6"/>
  <c r="AW12" i="6"/>
  <c r="AA12" i="6"/>
  <c r="AV12" i="6"/>
  <c r="Z12" i="6"/>
  <c r="C13" i="6"/>
  <c r="X13" i="6"/>
  <c r="AT13" i="6"/>
  <c r="D13" i="6"/>
  <c r="E13" i="6"/>
  <c r="F13" i="6"/>
  <c r="G13" i="6"/>
  <c r="H13" i="6"/>
  <c r="I13" i="6"/>
  <c r="BA13" i="6" s="1"/>
  <c r="AU12" i="6"/>
  <c r="Y12" i="6"/>
  <c r="K6" i="6"/>
  <c r="J8" i="6"/>
  <c r="J10" i="6"/>
  <c r="J12" i="6"/>
  <c r="J9" i="6"/>
  <c r="J11" i="6"/>
  <c r="J13" i="6"/>
  <c r="BB13" i="6" s="1"/>
  <c r="J7" i="6"/>
  <c r="BA7" i="6"/>
  <c r="AE7" i="6"/>
  <c r="BA12" i="6"/>
  <c r="AE12" i="6"/>
  <c r="BA10" i="6"/>
  <c r="AE10" i="6"/>
  <c r="BA8" i="6"/>
  <c r="AE8" i="6"/>
  <c r="BA11" i="6"/>
  <c r="AE11" i="6"/>
  <c r="BA9" i="6"/>
  <c r="AE9" i="6"/>
  <c r="J11" i="3"/>
  <c r="I11" i="3"/>
  <c r="L11" i="3"/>
  <c r="K11" i="3"/>
  <c r="I15" i="5"/>
  <c r="B13" i="3"/>
  <c r="B14" i="6" s="1"/>
  <c r="J15" i="5"/>
  <c r="H12" i="3"/>
  <c r="G12" i="3"/>
  <c r="E12" i="3"/>
  <c r="C12" i="3"/>
  <c r="D12" i="3"/>
  <c r="N11" i="3"/>
  <c r="M11" i="3"/>
  <c r="C15" i="5"/>
  <c r="D15" i="5"/>
  <c r="A17" i="5"/>
  <c r="A15" i="3" s="1"/>
  <c r="A16" i="6" s="1"/>
  <c r="E16" i="5"/>
  <c r="B16" i="5"/>
  <c r="H16" i="5" s="1"/>
  <c r="F15" i="5"/>
  <c r="G15" i="5"/>
  <c r="AE13" i="6" l="1"/>
  <c r="C14" i="6"/>
  <c r="X14" i="6"/>
  <c r="AT14" i="6"/>
  <c r="D14" i="6"/>
  <c r="E14" i="6"/>
  <c r="F14" i="6"/>
  <c r="G14" i="6"/>
  <c r="H14" i="6"/>
  <c r="I14" i="6"/>
  <c r="AY13" i="6"/>
  <c r="AC13" i="6"/>
  <c r="AX13" i="6"/>
  <c r="AB13" i="6"/>
  <c r="AW13" i="6"/>
  <c r="AA13" i="6"/>
  <c r="J14" i="6"/>
  <c r="BB14" i="6" s="1"/>
  <c r="AV13" i="6"/>
  <c r="Z13" i="6"/>
  <c r="AD13" i="6"/>
  <c r="AZ13" i="6"/>
  <c r="AU13" i="6"/>
  <c r="Y13" i="6"/>
  <c r="BB11" i="6"/>
  <c r="AF11" i="6"/>
  <c r="BB12" i="6"/>
  <c r="AF12" i="6"/>
  <c r="BB9" i="6"/>
  <c r="AF9" i="6"/>
  <c r="BB10" i="6"/>
  <c r="AF10" i="6"/>
  <c r="BB8" i="6"/>
  <c r="AF8" i="6"/>
  <c r="L6" i="6"/>
  <c r="K9" i="6"/>
  <c r="K11" i="6"/>
  <c r="K13" i="6"/>
  <c r="K8" i="6"/>
  <c r="K14" i="6"/>
  <c r="K10" i="6"/>
  <c r="K12" i="6"/>
  <c r="K7" i="6"/>
  <c r="BB7" i="6"/>
  <c r="AF7" i="6"/>
  <c r="AF13" i="6"/>
  <c r="H13" i="3"/>
  <c r="G13" i="3"/>
  <c r="E13" i="3"/>
  <c r="D13" i="3"/>
  <c r="C13" i="3"/>
  <c r="L12" i="3"/>
  <c r="K12" i="3"/>
  <c r="I16" i="5"/>
  <c r="B14" i="3"/>
  <c r="B15" i="6" s="1"/>
  <c r="K15" i="6" s="1"/>
  <c r="J16" i="5"/>
  <c r="J12" i="3"/>
  <c r="I12" i="3"/>
  <c r="M12" i="3"/>
  <c r="N12" i="3"/>
  <c r="D16" i="5"/>
  <c r="C16" i="5"/>
  <c r="F16" i="5"/>
  <c r="G16" i="5"/>
  <c r="A18" i="5"/>
  <c r="A16" i="3" s="1"/>
  <c r="A17" i="6" s="1"/>
  <c r="E17" i="5"/>
  <c r="B17" i="5"/>
  <c r="H17" i="5" s="1"/>
  <c r="AY14" i="6" l="1"/>
  <c r="AC14" i="6"/>
  <c r="AX14" i="6"/>
  <c r="AB14" i="6"/>
  <c r="AF14" i="6"/>
  <c r="AW14" i="6"/>
  <c r="AA14" i="6"/>
  <c r="AV14" i="6"/>
  <c r="Z14" i="6"/>
  <c r="C15" i="6"/>
  <c r="AT15" i="6"/>
  <c r="X15" i="6"/>
  <c r="D15" i="6"/>
  <c r="E15" i="6"/>
  <c r="F15" i="6"/>
  <c r="G15" i="6"/>
  <c r="H15" i="6"/>
  <c r="I15" i="6"/>
  <c r="J15" i="6"/>
  <c r="AD14" i="6"/>
  <c r="AZ14" i="6"/>
  <c r="BA14" i="6"/>
  <c r="AE14" i="6"/>
  <c r="Y14" i="6"/>
  <c r="AU14" i="6"/>
  <c r="BC13" i="6"/>
  <c r="AG13" i="6"/>
  <c r="BC7" i="6"/>
  <c r="AG7" i="6"/>
  <c r="BC10" i="6"/>
  <c r="AG10" i="6"/>
  <c r="BC11" i="6"/>
  <c r="AG11" i="6"/>
  <c r="BC9" i="6"/>
  <c r="AG9" i="6"/>
  <c r="BC14" i="6"/>
  <c r="AG14" i="6"/>
  <c r="L8" i="6"/>
  <c r="L10" i="6"/>
  <c r="L12" i="6"/>
  <c r="L14" i="6"/>
  <c r="L11" i="6"/>
  <c r="L15" i="6"/>
  <c r="L13" i="6"/>
  <c r="L9" i="6"/>
  <c r="L7" i="6"/>
  <c r="M6" i="6"/>
  <c r="BC12" i="6"/>
  <c r="AG12" i="6"/>
  <c r="BC8" i="6"/>
  <c r="AG8" i="6"/>
  <c r="BC15" i="6"/>
  <c r="AG15" i="6"/>
  <c r="H14" i="3"/>
  <c r="G14" i="3"/>
  <c r="E14" i="3"/>
  <c r="C14" i="3"/>
  <c r="D14" i="3"/>
  <c r="L13" i="3"/>
  <c r="K13" i="3"/>
  <c r="N13" i="3"/>
  <c r="M13" i="3"/>
  <c r="J17" i="5"/>
  <c r="I17" i="5"/>
  <c r="B15" i="3"/>
  <c r="B16" i="6" s="1"/>
  <c r="L16" i="6" s="1"/>
  <c r="J13" i="3"/>
  <c r="I13" i="3"/>
  <c r="A19" i="5"/>
  <c r="A17" i="3" s="1"/>
  <c r="A18" i="6" s="1"/>
  <c r="E18" i="5"/>
  <c r="B18" i="5"/>
  <c r="H18" i="5" s="1"/>
  <c r="D17" i="5"/>
  <c r="C17" i="5"/>
  <c r="F17" i="5"/>
  <c r="G17" i="5"/>
  <c r="AB15" i="6" l="1"/>
  <c r="AX15" i="6"/>
  <c r="AY15" i="6"/>
  <c r="AC15" i="6"/>
  <c r="AA15" i="6"/>
  <c r="AW15" i="6"/>
  <c r="AT16" i="6"/>
  <c r="C16" i="6"/>
  <c r="X16" i="6"/>
  <c r="D16" i="6"/>
  <c r="E16" i="6"/>
  <c r="F16" i="6"/>
  <c r="G16" i="6"/>
  <c r="H16" i="6"/>
  <c r="I16" i="6"/>
  <c r="J16" i="6"/>
  <c r="K16" i="6"/>
  <c r="AV15" i="6"/>
  <c r="Z15" i="6"/>
  <c r="AF15" i="6"/>
  <c r="BB15" i="6"/>
  <c r="BA15" i="6"/>
  <c r="AE15" i="6"/>
  <c r="AU15" i="6"/>
  <c r="Y15" i="6"/>
  <c r="AZ15" i="6"/>
  <c r="AD15" i="6"/>
  <c r="BD14" i="6"/>
  <c r="AH14" i="6"/>
  <c r="BD15" i="6"/>
  <c r="AH15" i="6"/>
  <c r="BD12" i="6"/>
  <c r="AH12" i="6"/>
  <c r="BD7" i="6"/>
  <c r="AH7" i="6"/>
  <c r="BD11" i="6"/>
  <c r="AH11" i="6"/>
  <c r="BD10" i="6"/>
  <c r="AH10" i="6"/>
  <c r="BD8" i="6"/>
  <c r="AH8" i="6"/>
  <c r="M9" i="6"/>
  <c r="M11" i="6"/>
  <c r="M13" i="6"/>
  <c r="M15" i="6"/>
  <c r="M8" i="6"/>
  <c r="M10" i="6"/>
  <c r="M12" i="6"/>
  <c r="M14" i="6"/>
  <c r="M16" i="6"/>
  <c r="M7" i="6"/>
  <c r="N6" i="6"/>
  <c r="BD9" i="6"/>
  <c r="AH9" i="6"/>
  <c r="BD13" i="6"/>
  <c r="AH13" i="6"/>
  <c r="BD16" i="6"/>
  <c r="AH16" i="6"/>
  <c r="L14" i="3"/>
  <c r="K14" i="3"/>
  <c r="H15" i="3"/>
  <c r="D15" i="3"/>
  <c r="G15" i="3"/>
  <c r="E15" i="3"/>
  <c r="C15" i="3"/>
  <c r="J14" i="3"/>
  <c r="I14" i="3"/>
  <c r="J18" i="5"/>
  <c r="B16" i="3"/>
  <c r="B17" i="6" s="1"/>
  <c r="I18" i="5"/>
  <c r="N14" i="3"/>
  <c r="M14" i="3"/>
  <c r="D18" i="5"/>
  <c r="C18" i="5"/>
  <c r="A20" i="5"/>
  <c r="A18" i="3" s="1"/>
  <c r="A19" i="6" s="1"/>
  <c r="B19" i="5"/>
  <c r="H19" i="5" s="1"/>
  <c r="E19" i="5"/>
  <c r="G18" i="5"/>
  <c r="F18" i="5"/>
  <c r="AU16" i="6" l="1"/>
  <c r="Y16" i="6"/>
  <c r="BA16" i="6"/>
  <c r="AE16" i="6"/>
  <c r="AF16" i="6"/>
  <c r="BB16" i="6"/>
  <c r="AT17" i="6"/>
  <c r="X17" i="6"/>
  <c r="C17" i="6"/>
  <c r="D17" i="6"/>
  <c r="E17" i="6"/>
  <c r="F17" i="6"/>
  <c r="G17" i="6"/>
  <c r="H17" i="6"/>
  <c r="I17" i="6"/>
  <c r="J17" i="6"/>
  <c r="K17" i="6"/>
  <c r="L17" i="6"/>
  <c r="AZ16" i="6"/>
  <c r="AD16" i="6"/>
  <c r="AC16" i="6"/>
  <c r="AY16" i="6"/>
  <c r="AX16" i="6"/>
  <c r="AB16" i="6"/>
  <c r="AW16" i="6"/>
  <c r="AA16" i="6"/>
  <c r="M17" i="6"/>
  <c r="AI17" i="6" s="1"/>
  <c r="AV16" i="6"/>
  <c r="Z16" i="6"/>
  <c r="BC16" i="6"/>
  <c r="AG16" i="6"/>
  <c r="BE14" i="6"/>
  <c r="AI14" i="6"/>
  <c r="BE13" i="6"/>
  <c r="AI13" i="6"/>
  <c r="BE16" i="6"/>
  <c r="AI16" i="6"/>
  <c r="BE7" i="6"/>
  <c r="AI7" i="6"/>
  <c r="BE11" i="6"/>
  <c r="AI11" i="6"/>
  <c r="BE9" i="6"/>
  <c r="AI9" i="6"/>
  <c r="BE15" i="6"/>
  <c r="AI15" i="6"/>
  <c r="O6" i="6"/>
  <c r="N9" i="6"/>
  <c r="N11" i="6"/>
  <c r="N13" i="6"/>
  <c r="N15" i="6"/>
  <c r="N17" i="6"/>
  <c r="N8" i="6"/>
  <c r="N10" i="6"/>
  <c r="N12" i="6"/>
  <c r="N14" i="6"/>
  <c r="N16" i="6"/>
  <c r="N7" i="6"/>
  <c r="BE12" i="6"/>
  <c r="AI12" i="6"/>
  <c r="BE10" i="6"/>
  <c r="AI10" i="6"/>
  <c r="BE8" i="6"/>
  <c r="AI8" i="6"/>
  <c r="J19" i="5"/>
  <c r="I19" i="5"/>
  <c r="B17" i="3"/>
  <c r="B18" i="6" s="1"/>
  <c r="N18" i="6" s="1"/>
  <c r="J15" i="3"/>
  <c r="I15" i="3"/>
  <c r="N15" i="3"/>
  <c r="M15" i="3"/>
  <c r="K15" i="3"/>
  <c r="L15" i="3"/>
  <c r="H16" i="3"/>
  <c r="D16" i="3"/>
  <c r="G16" i="3"/>
  <c r="E16" i="3"/>
  <c r="C16" i="3"/>
  <c r="A21" i="5"/>
  <c r="A19" i="3" s="1"/>
  <c r="A20" i="6" s="1"/>
  <c r="E20" i="5"/>
  <c r="B20" i="5"/>
  <c r="H20" i="5" s="1"/>
  <c r="G19" i="5"/>
  <c r="F19" i="5"/>
  <c r="C19" i="5"/>
  <c r="D19" i="5"/>
  <c r="BE17" i="6" l="1"/>
  <c r="BA17" i="6"/>
  <c r="AE17" i="6"/>
  <c r="AZ17" i="6"/>
  <c r="AD17" i="6"/>
  <c r="AY17" i="6"/>
  <c r="AC17" i="6"/>
  <c r="AX17" i="6"/>
  <c r="AB17" i="6"/>
  <c r="AW17" i="6"/>
  <c r="AA17" i="6"/>
  <c r="BB17" i="6"/>
  <c r="AF17" i="6"/>
  <c r="X18" i="6"/>
  <c r="AT18" i="6"/>
  <c r="C18" i="6"/>
  <c r="D18" i="6"/>
  <c r="E18" i="6"/>
  <c r="F18" i="6"/>
  <c r="G18" i="6"/>
  <c r="H18" i="6"/>
  <c r="I18" i="6"/>
  <c r="J18" i="6"/>
  <c r="K18" i="6"/>
  <c r="L18" i="6"/>
  <c r="M18" i="6"/>
  <c r="BD17" i="6"/>
  <c r="AH17" i="6"/>
  <c r="AV17" i="6"/>
  <c r="Z17" i="6"/>
  <c r="BC17" i="6"/>
  <c r="AG17" i="6"/>
  <c r="AU17" i="6"/>
  <c r="Y17" i="6"/>
  <c r="BF7" i="6"/>
  <c r="AJ7" i="6"/>
  <c r="BF16" i="6"/>
  <c r="AJ16" i="6"/>
  <c r="BF14" i="6"/>
  <c r="AJ14" i="6"/>
  <c r="BF17" i="6"/>
  <c r="AJ17" i="6"/>
  <c r="BF12" i="6"/>
  <c r="AJ12" i="6"/>
  <c r="BF15" i="6"/>
  <c r="AJ15" i="6"/>
  <c r="BF10" i="6"/>
  <c r="AJ10" i="6"/>
  <c r="BF13" i="6"/>
  <c r="AJ13" i="6"/>
  <c r="BF18" i="6"/>
  <c r="AJ18" i="6"/>
  <c r="BF8" i="6"/>
  <c r="AJ8" i="6"/>
  <c r="BF11" i="6"/>
  <c r="AJ11" i="6"/>
  <c r="BF9" i="6"/>
  <c r="AJ9" i="6"/>
  <c r="P6" i="6"/>
  <c r="O8" i="6"/>
  <c r="O10" i="6"/>
  <c r="O12" i="6"/>
  <c r="O14" i="6"/>
  <c r="O16" i="6"/>
  <c r="O18" i="6"/>
  <c r="O9" i="6"/>
  <c r="O11" i="6"/>
  <c r="O15" i="6"/>
  <c r="O17" i="6"/>
  <c r="O13" i="6"/>
  <c r="O7" i="6"/>
  <c r="J16" i="3"/>
  <c r="I16" i="3"/>
  <c r="N16" i="3"/>
  <c r="M16" i="3"/>
  <c r="L16" i="3"/>
  <c r="K16" i="3"/>
  <c r="E17" i="3"/>
  <c r="D17" i="3"/>
  <c r="H17" i="3"/>
  <c r="C17" i="3"/>
  <c r="G17" i="3"/>
  <c r="B18" i="3"/>
  <c r="B19" i="6" s="1"/>
  <c r="O19" i="6" s="1"/>
  <c r="J20" i="5"/>
  <c r="I20" i="5"/>
  <c r="D20" i="5"/>
  <c r="C20" i="5"/>
  <c r="G20" i="5"/>
  <c r="F20" i="5"/>
  <c r="A22" i="5"/>
  <c r="A20" i="3" s="1"/>
  <c r="A21" i="6" s="1"/>
  <c r="E21" i="5"/>
  <c r="B21" i="5"/>
  <c r="H21" i="5" s="1"/>
  <c r="BD18" i="6" l="1"/>
  <c r="AH18" i="6"/>
  <c r="BC18" i="6"/>
  <c r="AG18" i="6"/>
  <c r="AU18" i="6"/>
  <c r="Y18" i="6"/>
  <c r="AF18" i="6"/>
  <c r="BB18" i="6"/>
  <c r="X19" i="6"/>
  <c r="AT19" i="6"/>
  <c r="C19" i="6"/>
  <c r="D19" i="6"/>
  <c r="E19" i="6"/>
  <c r="F19" i="6"/>
  <c r="G19" i="6"/>
  <c r="H19" i="6"/>
  <c r="I19" i="6"/>
  <c r="J19" i="6"/>
  <c r="K19" i="6"/>
  <c r="L19" i="6"/>
  <c r="M19" i="6"/>
  <c r="N19" i="6"/>
  <c r="BA18" i="6"/>
  <c r="AE18" i="6"/>
  <c r="AZ18" i="6"/>
  <c r="AD18" i="6"/>
  <c r="AY18" i="6"/>
  <c r="AC18" i="6"/>
  <c r="AX18" i="6"/>
  <c r="AB18" i="6"/>
  <c r="AV18" i="6"/>
  <c r="Z18" i="6"/>
  <c r="AI18" i="6"/>
  <c r="BE18" i="6"/>
  <c r="AW18" i="6"/>
  <c r="AA18" i="6"/>
  <c r="BG13" i="6"/>
  <c r="AK13" i="6"/>
  <c r="BG14" i="6"/>
  <c r="AK14" i="6"/>
  <c r="BG16" i="6"/>
  <c r="AK16" i="6"/>
  <c r="BG17" i="6"/>
  <c r="AK17" i="6"/>
  <c r="BG12" i="6"/>
  <c r="AK12" i="6"/>
  <c r="BG7" i="6"/>
  <c r="AK7" i="6"/>
  <c r="BG15" i="6"/>
  <c r="AK15" i="6"/>
  <c r="BG11" i="6"/>
  <c r="AK11" i="6"/>
  <c r="BG10" i="6"/>
  <c r="AK10" i="6"/>
  <c r="BG8" i="6"/>
  <c r="AK8" i="6"/>
  <c r="BG19" i="6"/>
  <c r="AK19" i="6"/>
  <c r="Q6" i="6"/>
  <c r="P9" i="6"/>
  <c r="P11" i="6"/>
  <c r="P13" i="6"/>
  <c r="P15" i="6"/>
  <c r="P17" i="6"/>
  <c r="P19" i="6"/>
  <c r="P12" i="6"/>
  <c r="P8" i="6"/>
  <c r="P14" i="6"/>
  <c r="P16" i="6"/>
  <c r="P10" i="6"/>
  <c r="P18" i="6"/>
  <c r="P7" i="6"/>
  <c r="BG9" i="6"/>
  <c r="AK9" i="6"/>
  <c r="BG18" i="6"/>
  <c r="AK18" i="6"/>
  <c r="N17" i="3"/>
  <c r="M17" i="3"/>
  <c r="B19" i="3"/>
  <c r="B20" i="6" s="1"/>
  <c r="J21" i="5"/>
  <c r="I21" i="5"/>
  <c r="H18" i="3"/>
  <c r="G18" i="3"/>
  <c r="E18" i="3"/>
  <c r="D18" i="3"/>
  <c r="C18" i="3"/>
  <c r="L17" i="3"/>
  <c r="K17" i="3"/>
  <c r="J17" i="3"/>
  <c r="I17" i="3"/>
  <c r="G21" i="5"/>
  <c r="F21" i="5"/>
  <c r="A23" i="5"/>
  <c r="A21" i="3" s="1"/>
  <c r="A22" i="6" s="1"/>
  <c r="E22" i="5"/>
  <c r="B22" i="5"/>
  <c r="H22" i="5" s="1"/>
  <c r="C21" i="5"/>
  <c r="D21" i="5"/>
  <c r="C20" i="6" l="1"/>
  <c r="X20" i="6"/>
  <c r="AT20" i="6"/>
  <c r="D20" i="6"/>
  <c r="E20" i="6"/>
  <c r="F20" i="6"/>
  <c r="G20" i="6"/>
  <c r="H20" i="6"/>
  <c r="I20" i="6"/>
  <c r="J20" i="6"/>
  <c r="K20" i="6"/>
  <c r="L20" i="6"/>
  <c r="M20" i="6"/>
  <c r="N20" i="6"/>
  <c r="O20" i="6"/>
  <c r="AY19" i="6"/>
  <c r="AC19" i="6"/>
  <c r="AJ19" i="6"/>
  <c r="BF19" i="6"/>
  <c r="AB19" i="6"/>
  <c r="AX19" i="6"/>
  <c r="AZ19" i="6"/>
  <c r="AD19" i="6"/>
  <c r="BE19" i="6"/>
  <c r="AI19" i="6"/>
  <c r="AW19" i="6"/>
  <c r="AA19" i="6"/>
  <c r="P20" i="6"/>
  <c r="BH20" i="6" s="1"/>
  <c r="BD19" i="6"/>
  <c r="AH19" i="6"/>
  <c r="AV19" i="6"/>
  <c r="Z19" i="6"/>
  <c r="BC19" i="6"/>
  <c r="AG19" i="6"/>
  <c r="Y19" i="6"/>
  <c r="AU19" i="6"/>
  <c r="BB19" i="6"/>
  <c r="AF19" i="6"/>
  <c r="BA19" i="6"/>
  <c r="AE19" i="6"/>
  <c r="BH14" i="6"/>
  <c r="AL14" i="6"/>
  <c r="BH19" i="6"/>
  <c r="AL19" i="6"/>
  <c r="BH10" i="6"/>
  <c r="AL10" i="6"/>
  <c r="BH17" i="6"/>
  <c r="AL17" i="6"/>
  <c r="BH8" i="6"/>
  <c r="AL8" i="6"/>
  <c r="BH15" i="6"/>
  <c r="AL15" i="6"/>
  <c r="BH18" i="6"/>
  <c r="AL18" i="6"/>
  <c r="BH13" i="6"/>
  <c r="AL13" i="6"/>
  <c r="BH11" i="6"/>
  <c r="AL11" i="6"/>
  <c r="BH7" i="6"/>
  <c r="AL7" i="6"/>
  <c r="BH9" i="6"/>
  <c r="AL9" i="6"/>
  <c r="BH12" i="6"/>
  <c r="AL12" i="6"/>
  <c r="BH16" i="6"/>
  <c r="AL16" i="6"/>
  <c r="Q8" i="6"/>
  <c r="Q10" i="6"/>
  <c r="Q12" i="6"/>
  <c r="Q14" i="6"/>
  <c r="Q16" i="6"/>
  <c r="Q9" i="6"/>
  <c r="Q11" i="6"/>
  <c r="Q13" i="6"/>
  <c r="Q19" i="6"/>
  <c r="Q20" i="6"/>
  <c r="Q15" i="6"/>
  <c r="Q17" i="6"/>
  <c r="Q18" i="6"/>
  <c r="Q7" i="6"/>
  <c r="R6" i="6"/>
  <c r="N18" i="3"/>
  <c r="M18" i="3"/>
  <c r="B20" i="3"/>
  <c r="B21" i="6" s="1"/>
  <c r="I22" i="5"/>
  <c r="J22" i="5"/>
  <c r="H19" i="3"/>
  <c r="G19" i="3"/>
  <c r="E19" i="3"/>
  <c r="D19" i="3"/>
  <c r="C19" i="3"/>
  <c r="L18" i="3"/>
  <c r="K18" i="3"/>
  <c r="J18" i="3"/>
  <c r="I18" i="3"/>
  <c r="C22" i="5"/>
  <c r="D22" i="5"/>
  <c r="G22" i="5"/>
  <c r="F22" i="5"/>
  <c r="A24" i="5"/>
  <c r="A22" i="3" s="1"/>
  <c r="A23" i="6" s="1"/>
  <c r="E23" i="5"/>
  <c r="B23" i="5"/>
  <c r="H23" i="5" s="1"/>
  <c r="AL20" i="6" l="1"/>
  <c r="AD20" i="6"/>
  <c r="AZ20" i="6"/>
  <c r="BG20" i="6"/>
  <c r="AK20" i="6"/>
  <c r="AY20" i="6"/>
  <c r="AC20" i="6"/>
  <c r="AJ20" i="6"/>
  <c r="BF20" i="6"/>
  <c r="AB20" i="6"/>
  <c r="AX20" i="6"/>
  <c r="AI20" i="6"/>
  <c r="BE20" i="6"/>
  <c r="AW20" i="6"/>
  <c r="AA20" i="6"/>
  <c r="BD20" i="6"/>
  <c r="AH20" i="6"/>
  <c r="Z20" i="6"/>
  <c r="AV20" i="6"/>
  <c r="C21" i="6"/>
  <c r="X21" i="6"/>
  <c r="AT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I21" i="6" s="1"/>
  <c r="BC20" i="6"/>
  <c r="AG20" i="6"/>
  <c r="BB20" i="6"/>
  <c r="AF20" i="6"/>
  <c r="BA20" i="6"/>
  <c r="AE20" i="6"/>
  <c r="Y20" i="6"/>
  <c r="AU20" i="6"/>
  <c r="BI20" i="6"/>
  <c r="AM20" i="6"/>
  <c r="BI16" i="6"/>
  <c r="AM16" i="6"/>
  <c r="BI9" i="6"/>
  <c r="AM9" i="6"/>
  <c r="BI19" i="6"/>
  <c r="AM19" i="6"/>
  <c r="BI14" i="6"/>
  <c r="AM14" i="6"/>
  <c r="R8" i="6"/>
  <c r="R10" i="6"/>
  <c r="R12" i="6"/>
  <c r="R14" i="6"/>
  <c r="R16" i="6"/>
  <c r="R18" i="6"/>
  <c r="R20" i="6"/>
  <c r="R9" i="6"/>
  <c r="R11" i="6"/>
  <c r="R13" i="6"/>
  <c r="R15" i="6"/>
  <c r="R17" i="6"/>
  <c r="R19" i="6"/>
  <c r="R21" i="6"/>
  <c r="S6" i="6"/>
  <c r="R7" i="6"/>
  <c r="BI7" i="6"/>
  <c r="AM7" i="6"/>
  <c r="BI18" i="6"/>
  <c r="AM18" i="6"/>
  <c r="BI12" i="6"/>
  <c r="AM12" i="6"/>
  <c r="BI17" i="6"/>
  <c r="AM17" i="6"/>
  <c r="BI10" i="6"/>
  <c r="AM10" i="6"/>
  <c r="BI15" i="6"/>
  <c r="AM15" i="6"/>
  <c r="BI8" i="6"/>
  <c r="AM8" i="6"/>
  <c r="BI13" i="6"/>
  <c r="AM13" i="6"/>
  <c r="BI11" i="6"/>
  <c r="AM11" i="6"/>
  <c r="J19" i="3"/>
  <c r="I19" i="3"/>
  <c r="L19" i="3"/>
  <c r="K19" i="3"/>
  <c r="N19" i="3"/>
  <c r="M19" i="3"/>
  <c r="B21" i="3"/>
  <c r="B22" i="6" s="1"/>
  <c r="R22" i="6" s="1"/>
  <c r="I23" i="5"/>
  <c r="J23" i="5"/>
  <c r="E20" i="3"/>
  <c r="C20" i="3"/>
  <c r="H20" i="3"/>
  <c r="D20" i="3"/>
  <c r="G20" i="3"/>
  <c r="D23" i="5"/>
  <c r="C23" i="5"/>
  <c r="A25" i="5"/>
  <c r="A23" i="3" s="1"/>
  <c r="A24" i="6" s="1"/>
  <c r="E24" i="5"/>
  <c r="B24" i="5"/>
  <c r="H24" i="5" s="1"/>
  <c r="F23" i="5"/>
  <c r="G23" i="5"/>
  <c r="AM21" i="6" l="1"/>
  <c r="AJ21" i="6"/>
  <c r="BF21" i="6"/>
  <c r="AX21" i="6"/>
  <c r="AB21" i="6"/>
  <c r="AI21" i="6"/>
  <c r="BE21" i="6"/>
  <c r="AW21" i="6"/>
  <c r="AA21" i="6"/>
  <c r="BC21" i="6"/>
  <c r="AG21" i="6"/>
  <c r="AV21" i="6"/>
  <c r="Z21" i="6"/>
  <c r="AF21" i="6"/>
  <c r="BB21" i="6"/>
  <c r="BD21" i="6"/>
  <c r="AH21" i="6"/>
  <c r="BA21" i="6"/>
  <c r="AE21" i="6"/>
  <c r="AU21" i="6"/>
  <c r="Y21" i="6"/>
  <c r="BH21" i="6"/>
  <c r="AL21" i="6"/>
  <c r="AZ21" i="6"/>
  <c r="AD21" i="6"/>
  <c r="C22" i="6"/>
  <c r="X22" i="6"/>
  <c r="AT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G21" i="6"/>
  <c r="AK21" i="6"/>
  <c r="AY21" i="6"/>
  <c r="AC21" i="6"/>
  <c r="BJ18" i="6"/>
  <c r="AN18" i="6"/>
  <c r="S9" i="6"/>
  <c r="S11" i="6"/>
  <c r="S13" i="6"/>
  <c r="S15" i="6"/>
  <c r="S17" i="6"/>
  <c r="S19" i="6"/>
  <c r="S21" i="6"/>
  <c r="S18" i="6"/>
  <c r="S12" i="6"/>
  <c r="S22" i="6"/>
  <c r="S8" i="6"/>
  <c r="S14" i="6"/>
  <c r="S16" i="6"/>
  <c r="S20" i="6"/>
  <c r="S10" i="6"/>
  <c r="S7" i="6"/>
  <c r="T6" i="6"/>
  <c r="BJ15" i="6"/>
  <c r="AN15" i="6"/>
  <c r="BJ16" i="6"/>
  <c r="AN16" i="6"/>
  <c r="BJ13" i="6"/>
  <c r="AN13" i="6"/>
  <c r="BJ14" i="6"/>
  <c r="AN14" i="6"/>
  <c r="BJ17" i="6"/>
  <c r="AN17" i="6"/>
  <c r="BJ11" i="6"/>
  <c r="AN11" i="6"/>
  <c r="BJ12" i="6"/>
  <c r="AN12" i="6"/>
  <c r="BJ9" i="6"/>
  <c r="AN9" i="6"/>
  <c r="BJ10" i="6"/>
  <c r="AN10" i="6"/>
  <c r="BJ8" i="6"/>
  <c r="AN8" i="6"/>
  <c r="BJ21" i="6"/>
  <c r="AN21" i="6"/>
  <c r="BJ22" i="6"/>
  <c r="AN22" i="6"/>
  <c r="BJ7" i="6"/>
  <c r="AN7" i="6"/>
  <c r="BJ19" i="6"/>
  <c r="AN19" i="6"/>
  <c r="BJ20" i="6"/>
  <c r="AN20" i="6"/>
  <c r="L20" i="3"/>
  <c r="K20" i="3"/>
  <c r="M20" i="3"/>
  <c r="N20" i="3"/>
  <c r="H21" i="3"/>
  <c r="G21" i="3"/>
  <c r="E21" i="3"/>
  <c r="D21" i="3"/>
  <c r="C21" i="3"/>
  <c r="B22" i="3"/>
  <c r="B23" i="6" s="1"/>
  <c r="I24" i="5"/>
  <c r="J24" i="5"/>
  <c r="J20" i="3"/>
  <c r="I20" i="3"/>
  <c r="F24" i="5"/>
  <c r="G24" i="5"/>
  <c r="D24" i="5"/>
  <c r="C24" i="5"/>
  <c r="A26" i="5"/>
  <c r="A24" i="3" s="1"/>
  <c r="A25" i="6" s="1"/>
  <c r="E25" i="5"/>
  <c r="B25" i="5"/>
  <c r="H25" i="5" s="1"/>
  <c r="BH22" i="6" l="1"/>
  <c r="AL22" i="6"/>
  <c r="AD22" i="6"/>
  <c r="AZ22" i="6"/>
  <c r="C23" i="6"/>
  <c r="AT23" i="6"/>
  <c r="X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BG22" i="6"/>
  <c r="AK22" i="6"/>
  <c r="AC22" i="6"/>
  <c r="AY22" i="6"/>
  <c r="AX22" i="6"/>
  <c r="AB22" i="6"/>
  <c r="S23" i="6"/>
  <c r="BK23" i="6" s="1"/>
  <c r="AI22" i="6"/>
  <c r="BE22" i="6"/>
  <c r="AW22" i="6"/>
  <c r="AA22" i="6"/>
  <c r="BD22" i="6"/>
  <c r="AH22" i="6"/>
  <c r="AV22" i="6"/>
  <c r="Z22" i="6"/>
  <c r="AJ22" i="6"/>
  <c r="BF22" i="6"/>
  <c r="BC22" i="6"/>
  <c r="AG22" i="6"/>
  <c r="BB22" i="6"/>
  <c r="AF22" i="6"/>
  <c r="BI22" i="6"/>
  <c r="AM22" i="6"/>
  <c r="BA22" i="6"/>
  <c r="AE22" i="6"/>
  <c r="Y22" i="6"/>
  <c r="AU22" i="6"/>
  <c r="BK21" i="6"/>
  <c r="AO21" i="6"/>
  <c r="T8" i="6"/>
  <c r="T10" i="6"/>
  <c r="T12" i="6"/>
  <c r="T14" i="6"/>
  <c r="T16" i="6"/>
  <c r="T18" i="6"/>
  <c r="T20" i="6"/>
  <c r="T22" i="6"/>
  <c r="T21" i="6"/>
  <c r="T9" i="6"/>
  <c r="T19" i="6"/>
  <c r="T11" i="6"/>
  <c r="T23" i="6"/>
  <c r="T15" i="6"/>
  <c r="T17" i="6"/>
  <c r="T13" i="6"/>
  <c r="T7" i="6"/>
  <c r="U6" i="6"/>
  <c r="BK7" i="6"/>
  <c r="AO7" i="6"/>
  <c r="BK12" i="6"/>
  <c r="AO12" i="6"/>
  <c r="BK19" i="6"/>
  <c r="AO19" i="6"/>
  <c r="BK22" i="6"/>
  <c r="AO22" i="6"/>
  <c r="BK10" i="6"/>
  <c r="AO10" i="6"/>
  <c r="BK18" i="6"/>
  <c r="AO18" i="6"/>
  <c r="BK17" i="6"/>
  <c r="AO17" i="6"/>
  <c r="BK20" i="6"/>
  <c r="AO20" i="6"/>
  <c r="BK15" i="6"/>
  <c r="AO15" i="6"/>
  <c r="BK16" i="6"/>
  <c r="AO16" i="6"/>
  <c r="BK13" i="6"/>
  <c r="AO13" i="6"/>
  <c r="BK14" i="6"/>
  <c r="AO14" i="6"/>
  <c r="BK8" i="6"/>
  <c r="AO8" i="6"/>
  <c r="BK11" i="6"/>
  <c r="AO11" i="6"/>
  <c r="BK9" i="6"/>
  <c r="AO9" i="6"/>
  <c r="L21" i="3"/>
  <c r="K21" i="3"/>
  <c r="N21" i="3"/>
  <c r="M21" i="3"/>
  <c r="H22" i="3"/>
  <c r="G22" i="3"/>
  <c r="E22" i="3"/>
  <c r="D22" i="3"/>
  <c r="C22" i="3"/>
  <c r="J21" i="3"/>
  <c r="I21" i="3"/>
  <c r="J25" i="5"/>
  <c r="B23" i="3"/>
  <c r="B24" i="6" s="1"/>
  <c r="I25" i="5"/>
  <c r="A27" i="5"/>
  <c r="A25" i="3" s="1"/>
  <c r="A26" i="6" s="1"/>
  <c r="E26" i="5"/>
  <c r="B26" i="5"/>
  <c r="H26" i="5" s="1"/>
  <c r="C25" i="5"/>
  <c r="D25" i="5"/>
  <c r="F25" i="5"/>
  <c r="G25" i="5"/>
  <c r="AO23" i="6" l="1"/>
  <c r="Z23" i="6"/>
  <c r="AV23" i="6"/>
  <c r="BC23" i="6"/>
  <c r="AG23" i="6"/>
  <c r="AT24" i="6"/>
  <c r="C24" i="6"/>
  <c r="X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BL24" i="6" s="1"/>
  <c r="AN23" i="6"/>
  <c r="BJ23" i="6"/>
  <c r="AF23" i="6"/>
  <c r="BB23" i="6"/>
  <c r="BD23" i="6"/>
  <c r="AH23" i="6"/>
  <c r="BI23" i="6"/>
  <c r="AM23" i="6"/>
  <c r="BA23" i="6"/>
  <c r="AE23" i="6"/>
  <c r="AU23" i="6"/>
  <c r="Y23" i="6"/>
  <c r="BH23" i="6"/>
  <c r="AL23" i="6"/>
  <c r="AD23" i="6"/>
  <c r="AZ23" i="6"/>
  <c r="BG23" i="6"/>
  <c r="AK23" i="6"/>
  <c r="AY23" i="6"/>
  <c r="AC23" i="6"/>
  <c r="BF23" i="6"/>
  <c r="AJ23" i="6"/>
  <c r="AB23" i="6"/>
  <c r="AX23" i="6"/>
  <c r="BE23" i="6"/>
  <c r="AI23" i="6"/>
  <c r="AW23" i="6"/>
  <c r="AA23" i="6"/>
  <c r="BL14" i="6"/>
  <c r="AP14" i="6"/>
  <c r="U9" i="6"/>
  <c r="U11" i="6"/>
  <c r="U13" i="6"/>
  <c r="U15" i="6"/>
  <c r="U8" i="6"/>
  <c r="U10" i="6"/>
  <c r="U12" i="6"/>
  <c r="U24" i="6"/>
  <c r="U18" i="6"/>
  <c r="U21" i="6"/>
  <c r="U22" i="6"/>
  <c r="U19" i="6"/>
  <c r="U14" i="6"/>
  <c r="U16" i="6"/>
  <c r="U20" i="6"/>
  <c r="U23" i="6"/>
  <c r="U17" i="6"/>
  <c r="U7" i="6"/>
  <c r="V6" i="6"/>
  <c r="BL12" i="6"/>
  <c r="AP12" i="6"/>
  <c r="BL7" i="6"/>
  <c r="AP7" i="6"/>
  <c r="BL9" i="6"/>
  <c r="AP9" i="6"/>
  <c r="BL21" i="6"/>
  <c r="AP21" i="6"/>
  <c r="BL10" i="6"/>
  <c r="AP10" i="6"/>
  <c r="BL17" i="6"/>
  <c r="AP17" i="6"/>
  <c r="BL11" i="6"/>
  <c r="AP11" i="6"/>
  <c r="AP24" i="6"/>
  <c r="BL8" i="6"/>
  <c r="AP8" i="6"/>
  <c r="BL15" i="6"/>
  <c r="AP15" i="6"/>
  <c r="BL22" i="6"/>
  <c r="AP22" i="6"/>
  <c r="BL23" i="6"/>
  <c r="AP23" i="6"/>
  <c r="BL20" i="6"/>
  <c r="AP20" i="6"/>
  <c r="BL19" i="6"/>
  <c r="AP19" i="6"/>
  <c r="BL18" i="6"/>
  <c r="AP18" i="6"/>
  <c r="BL13" i="6"/>
  <c r="AP13" i="6"/>
  <c r="BL16" i="6"/>
  <c r="AP16" i="6"/>
  <c r="B24" i="3"/>
  <c r="B25" i="6" s="1"/>
  <c r="I26" i="5"/>
  <c r="J26" i="5"/>
  <c r="N22" i="3"/>
  <c r="M22" i="3"/>
  <c r="J22" i="3"/>
  <c r="I22" i="3"/>
  <c r="L22" i="3"/>
  <c r="K22" i="3"/>
  <c r="H23" i="3"/>
  <c r="G23" i="3"/>
  <c r="D23" i="3"/>
  <c r="C23" i="3"/>
  <c r="E23" i="3"/>
  <c r="G26" i="5"/>
  <c r="F26" i="5"/>
  <c r="A28" i="5"/>
  <c r="A26" i="3" s="1"/>
  <c r="A27" i="6" s="1"/>
  <c r="E27" i="5"/>
  <c r="B27" i="5"/>
  <c r="H27" i="5" s="1"/>
  <c r="D26" i="5"/>
  <c r="C26" i="5"/>
  <c r="BC24" i="6" l="1"/>
  <c r="AG24" i="6"/>
  <c r="AN24" i="6"/>
  <c r="BJ24" i="6"/>
  <c r="AF24" i="6"/>
  <c r="BB24" i="6"/>
  <c r="AU24" i="6"/>
  <c r="Y24" i="6"/>
  <c r="BK24" i="6"/>
  <c r="AO24" i="6"/>
  <c r="AT25" i="6"/>
  <c r="X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BI24" i="6"/>
  <c r="AM24" i="6"/>
  <c r="BA24" i="6"/>
  <c r="AE24" i="6"/>
  <c r="U25" i="6"/>
  <c r="BM25" i="6" s="1"/>
  <c r="BH24" i="6"/>
  <c r="AL24" i="6"/>
  <c r="AZ24" i="6"/>
  <c r="AD24" i="6"/>
  <c r="AK24" i="6"/>
  <c r="BG24" i="6"/>
  <c r="AC24" i="6"/>
  <c r="AY24" i="6"/>
  <c r="BD24" i="6"/>
  <c r="AH24" i="6"/>
  <c r="BF24" i="6"/>
  <c r="AJ24" i="6"/>
  <c r="AB24" i="6"/>
  <c r="AX24" i="6"/>
  <c r="AV24" i="6"/>
  <c r="Z24" i="6"/>
  <c r="BE24" i="6"/>
  <c r="AI24" i="6"/>
  <c r="AW24" i="6"/>
  <c r="AA24" i="6"/>
  <c r="V9" i="6"/>
  <c r="V11" i="6"/>
  <c r="V13" i="6"/>
  <c r="V15" i="6"/>
  <c r="V17" i="6"/>
  <c r="V19" i="6"/>
  <c r="V21" i="6"/>
  <c r="V23" i="6"/>
  <c r="V8" i="6"/>
  <c r="V10" i="6"/>
  <c r="V12" i="6"/>
  <c r="V14" i="6"/>
  <c r="V16" i="6"/>
  <c r="V18" i="6"/>
  <c r="V20" i="6"/>
  <c r="V22" i="6"/>
  <c r="V24" i="6"/>
  <c r="V25" i="6"/>
  <c r="V7" i="6"/>
  <c r="BM23" i="6"/>
  <c r="AQ23" i="6"/>
  <c r="BM19" i="6"/>
  <c r="AQ19" i="6"/>
  <c r="BM8" i="6"/>
  <c r="AQ8" i="6"/>
  <c r="BM7" i="6"/>
  <c r="AQ7" i="6"/>
  <c r="BM20" i="6"/>
  <c r="AQ20" i="6"/>
  <c r="BM15" i="6"/>
  <c r="AQ15" i="6"/>
  <c r="BM10" i="6"/>
  <c r="AQ10" i="6"/>
  <c r="BM17" i="6"/>
  <c r="AQ17" i="6"/>
  <c r="BM16" i="6"/>
  <c r="AQ16" i="6"/>
  <c r="BM13" i="6"/>
  <c r="AQ13" i="6"/>
  <c r="BM14" i="6"/>
  <c r="AQ14" i="6"/>
  <c r="BM21" i="6"/>
  <c r="AQ21" i="6"/>
  <c r="BM11" i="6"/>
  <c r="AQ11" i="6"/>
  <c r="BM22" i="6"/>
  <c r="AQ22" i="6"/>
  <c r="BM18" i="6"/>
  <c r="AQ18" i="6"/>
  <c r="BM9" i="6"/>
  <c r="AQ9" i="6"/>
  <c r="BM24" i="6"/>
  <c r="AQ24" i="6"/>
  <c r="BM12" i="6"/>
  <c r="AQ12" i="6"/>
  <c r="H24" i="3"/>
  <c r="G24" i="3"/>
  <c r="D24" i="3"/>
  <c r="E24" i="3"/>
  <c r="C24" i="3"/>
  <c r="M23" i="3"/>
  <c r="N23" i="3"/>
  <c r="J23" i="3"/>
  <c r="I23" i="3"/>
  <c r="K23" i="3"/>
  <c r="L23" i="3"/>
  <c r="J27" i="5"/>
  <c r="B25" i="3"/>
  <c r="B26" i="6" s="1"/>
  <c r="I27" i="5"/>
  <c r="G27" i="5"/>
  <c r="F27" i="5"/>
  <c r="D27" i="5"/>
  <c r="C27" i="5"/>
  <c r="A29" i="5"/>
  <c r="A27" i="3" s="1"/>
  <c r="A28" i="6" s="1"/>
  <c r="E28" i="5"/>
  <c r="B28" i="5"/>
  <c r="H28" i="5" s="1"/>
  <c r="AQ25" i="6" l="1"/>
  <c r="BF25" i="6"/>
  <c r="AJ25" i="6"/>
  <c r="AI25" i="6"/>
  <c r="BE25" i="6"/>
  <c r="AW25" i="6"/>
  <c r="AA25" i="6"/>
  <c r="AB25" i="6"/>
  <c r="AX25" i="6"/>
  <c r="BL25" i="6"/>
  <c r="AP25" i="6"/>
  <c r="BD25" i="6"/>
  <c r="AH25" i="6"/>
  <c r="AV25" i="6"/>
  <c r="Z25" i="6"/>
  <c r="BK25" i="6"/>
  <c r="AO25" i="6"/>
  <c r="BC25" i="6"/>
  <c r="AG25" i="6"/>
  <c r="AU25" i="6"/>
  <c r="Y25" i="6"/>
  <c r="AN25" i="6"/>
  <c r="BJ25" i="6"/>
  <c r="AF25" i="6"/>
  <c r="BB25" i="6"/>
  <c r="BI25" i="6"/>
  <c r="AM25" i="6"/>
  <c r="BA25" i="6"/>
  <c r="AE25" i="6"/>
  <c r="X26" i="6"/>
  <c r="AT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AL25" i="6"/>
  <c r="BH25" i="6"/>
  <c r="AZ25" i="6"/>
  <c r="AD25" i="6"/>
  <c r="V26" i="6"/>
  <c r="BN26" i="6" s="1"/>
  <c r="AK25" i="6"/>
  <c r="BG25" i="6"/>
  <c r="AY25" i="6"/>
  <c r="AC25" i="6"/>
  <c r="BN25" i="6"/>
  <c r="AR25" i="6"/>
  <c r="BN16" i="6"/>
  <c r="AR16" i="6"/>
  <c r="BN17" i="6"/>
  <c r="AR17" i="6"/>
  <c r="BN14" i="6"/>
  <c r="AR14" i="6"/>
  <c r="BN15" i="6"/>
  <c r="AR15" i="6"/>
  <c r="BN18" i="6"/>
  <c r="AR18" i="6"/>
  <c r="BN12" i="6"/>
  <c r="AR12" i="6"/>
  <c r="BN13" i="6"/>
  <c r="AR13" i="6"/>
  <c r="BN10" i="6"/>
  <c r="AR10" i="6"/>
  <c r="BN11" i="6"/>
  <c r="AR11" i="6"/>
  <c r="BN24" i="6"/>
  <c r="AR24" i="6"/>
  <c r="BN8" i="6"/>
  <c r="AR8" i="6"/>
  <c r="BN9" i="6"/>
  <c r="AR9" i="6"/>
  <c r="BN7" i="6"/>
  <c r="AR7" i="6"/>
  <c r="BN22" i="6"/>
  <c r="AR22" i="6"/>
  <c r="BN23" i="6"/>
  <c r="AR23" i="6"/>
  <c r="BN19" i="6"/>
  <c r="AR19" i="6"/>
  <c r="BN20" i="6"/>
  <c r="AR20" i="6"/>
  <c r="BN21" i="6"/>
  <c r="AR21" i="6"/>
  <c r="B26" i="3"/>
  <c r="B27" i="6" s="1"/>
  <c r="J28" i="5"/>
  <c r="I28" i="5"/>
  <c r="H25" i="3"/>
  <c r="G25" i="3"/>
  <c r="D25" i="3"/>
  <c r="E25" i="3"/>
  <c r="C25" i="3"/>
  <c r="J24" i="3"/>
  <c r="I24" i="3"/>
  <c r="L24" i="3"/>
  <c r="K24" i="3"/>
  <c r="N24" i="3"/>
  <c r="M24" i="3"/>
  <c r="C28" i="5"/>
  <c r="D28" i="5"/>
  <c r="G28" i="5"/>
  <c r="F28" i="5"/>
  <c r="A30" i="5"/>
  <c r="A28" i="3" s="1"/>
  <c r="A29" i="6" s="1"/>
  <c r="E29" i="5"/>
  <c r="B29" i="5"/>
  <c r="H29" i="5" s="1"/>
  <c r="AR26" i="6" l="1"/>
  <c r="AP26" i="6"/>
  <c r="BL26" i="6"/>
  <c r="BK26" i="6"/>
  <c r="AO26" i="6"/>
  <c r="BC26" i="6"/>
  <c r="AG26" i="6"/>
  <c r="AU26" i="6"/>
  <c r="Y26" i="6"/>
  <c r="BB26" i="6"/>
  <c r="AF26" i="6"/>
  <c r="X27" i="6"/>
  <c r="AT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BI26" i="6"/>
  <c r="AM26" i="6"/>
  <c r="BA26" i="6"/>
  <c r="AE26" i="6"/>
  <c r="Z26" i="6"/>
  <c r="AV26" i="6"/>
  <c r="AN26" i="6"/>
  <c r="BJ26" i="6"/>
  <c r="BH26" i="6"/>
  <c r="AL26" i="6"/>
  <c r="AZ26" i="6"/>
  <c r="AD26" i="6"/>
  <c r="AH26" i="6"/>
  <c r="BD26" i="6"/>
  <c r="BG26" i="6"/>
  <c r="AK26" i="6"/>
  <c r="AY26" i="6"/>
  <c r="AC26" i="6"/>
  <c r="BF26" i="6"/>
  <c r="AJ26" i="6"/>
  <c r="AB26" i="6"/>
  <c r="AX26" i="6"/>
  <c r="BM26" i="6"/>
  <c r="AQ26" i="6"/>
  <c r="BE26" i="6"/>
  <c r="AI26" i="6"/>
  <c r="AW26" i="6"/>
  <c r="AA26" i="6"/>
  <c r="H26" i="3"/>
  <c r="G26" i="3"/>
  <c r="D26" i="3"/>
  <c r="C26" i="3"/>
  <c r="E26" i="3"/>
  <c r="N25" i="3"/>
  <c r="M25" i="3"/>
  <c r="L25" i="3"/>
  <c r="K25" i="3"/>
  <c r="J25" i="3"/>
  <c r="I25" i="3"/>
  <c r="J29" i="5"/>
  <c r="B27" i="3"/>
  <c r="B28" i="6" s="1"/>
  <c r="I29" i="5"/>
  <c r="C29" i="5"/>
  <c r="D29" i="5"/>
  <c r="G29" i="5"/>
  <c r="F29" i="5"/>
  <c r="A31" i="5"/>
  <c r="A29" i="3" s="1"/>
  <c r="A30" i="6" s="1"/>
  <c r="E30" i="5"/>
  <c r="B30" i="5"/>
  <c r="H30" i="5" s="1"/>
  <c r="AB27" i="6" l="1"/>
  <c r="AX27" i="6"/>
  <c r="BM27" i="6"/>
  <c r="AQ27" i="6"/>
  <c r="BE27" i="6"/>
  <c r="AI27" i="6"/>
  <c r="AW27" i="6"/>
  <c r="AA27" i="6"/>
  <c r="BL27" i="6"/>
  <c r="AP27" i="6"/>
  <c r="BD27" i="6"/>
  <c r="AH27" i="6"/>
  <c r="AV27" i="6"/>
  <c r="Z27" i="6"/>
  <c r="BK27" i="6"/>
  <c r="AO27" i="6"/>
  <c r="BC27" i="6"/>
  <c r="AG27" i="6"/>
  <c r="Y27" i="6"/>
  <c r="AU27" i="6"/>
  <c r="BF27" i="6"/>
  <c r="AJ27" i="6"/>
  <c r="BI27" i="6"/>
  <c r="AM27" i="6"/>
  <c r="BA27" i="6"/>
  <c r="AE27" i="6"/>
  <c r="BH27" i="6"/>
  <c r="AL27" i="6"/>
  <c r="AZ27" i="6"/>
  <c r="AD27" i="6"/>
  <c r="BN27" i="6"/>
  <c r="AR27" i="6"/>
  <c r="AN27" i="6"/>
  <c r="BJ27" i="6"/>
  <c r="BB27" i="6"/>
  <c r="AF27" i="6"/>
  <c r="C28" i="6"/>
  <c r="X28" i="6"/>
  <c r="AT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BG27" i="6"/>
  <c r="AK27" i="6"/>
  <c r="AY27" i="6"/>
  <c r="AC27" i="6"/>
  <c r="H27" i="3"/>
  <c r="G27" i="3"/>
  <c r="D27" i="3"/>
  <c r="C27" i="3"/>
  <c r="E27" i="3"/>
  <c r="N26" i="3"/>
  <c r="M26" i="3"/>
  <c r="J26" i="3"/>
  <c r="I26" i="3"/>
  <c r="B28" i="3"/>
  <c r="B29" i="6" s="1"/>
  <c r="I30" i="5"/>
  <c r="J30" i="5"/>
  <c r="L26" i="3"/>
  <c r="K26" i="3"/>
  <c r="A32" i="5"/>
  <c r="A30" i="3" s="1"/>
  <c r="A31" i="6" s="1"/>
  <c r="E31" i="5"/>
  <c r="B31" i="5"/>
  <c r="H31" i="5" s="1"/>
  <c r="D30" i="5"/>
  <c r="C30" i="5"/>
  <c r="G30" i="5"/>
  <c r="F30" i="5"/>
  <c r="BD28" i="6" l="1"/>
  <c r="AH28" i="6"/>
  <c r="BK28" i="6"/>
  <c r="AO28" i="6"/>
  <c r="BC28" i="6"/>
  <c r="AG28" i="6"/>
  <c r="AV28" i="6"/>
  <c r="Z28" i="6"/>
  <c r="BB28" i="6"/>
  <c r="AF28" i="6"/>
  <c r="BA28" i="6"/>
  <c r="AE28" i="6"/>
  <c r="AU28" i="6"/>
  <c r="Y28" i="6"/>
  <c r="BL28" i="6"/>
  <c r="AP28" i="6"/>
  <c r="BI28" i="6"/>
  <c r="AM28" i="6"/>
  <c r="BH28" i="6"/>
  <c r="AL28" i="6"/>
  <c r="AZ28" i="6"/>
  <c r="AD28" i="6"/>
  <c r="AC28" i="6"/>
  <c r="AY28" i="6"/>
  <c r="BJ28" i="6"/>
  <c r="AN28" i="6"/>
  <c r="BG28" i="6"/>
  <c r="AK28" i="6"/>
  <c r="AR28" i="6"/>
  <c r="BN28" i="6"/>
  <c r="BF28" i="6"/>
  <c r="AJ28" i="6"/>
  <c r="AX28" i="6"/>
  <c r="AB28" i="6"/>
  <c r="C29" i="6"/>
  <c r="X29" i="6"/>
  <c r="AT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BM28" i="6"/>
  <c r="AQ28" i="6"/>
  <c r="BE28" i="6"/>
  <c r="AI28" i="6"/>
  <c r="AA28" i="6"/>
  <c r="AW28" i="6"/>
  <c r="N27" i="3"/>
  <c r="M27" i="3"/>
  <c r="L27" i="3"/>
  <c r="K27" i="3"/>
  <c r="J27" i="3"/>
  <c r="I27" i="3"/>
  <c r="H28" i="3"/>
  <c r="E28" i="3"/>
  <c r="G28" i="3"/>
  <c r="C28" i="3"/>
  <c r="D28" i="3"/>
  <c r="B29" i="3"/>
  <c r="B30" i="6" s="1"/>
  <c r="I31" i="5"/>
  <c r="J31" i="5"/>
  <c r="F31" i="5"/>
  <c r="G31" i="5"/>
  <c r="D31" i="5"/>
  <c r="C31" i="5"/>
  <c r="A33" i="5"/>
  <c r="A31" i="3" s="1"/>
  <c r="A32" i="6" s="1"/>
  <c r="B32" i="5"/>
  <c r="H32" i="5" s="1"/>
  <c r="E32" i="5"/>
  <c r="BF29" i="6" l="1"/>
  <c r="AJ29" i="6"/>
  <c r="BL29" i="6"/>
  <c r="AP29" i="6"/>
  <c r="AV29" i="6"/>
  <c r="Z29" i="6"/>
  <c r="AO29" i="6"/>
  <c r="BK29" i="6"/>
  <c r="AG29" i="6"/>
  <c r="BC29" i="6"/>
  <c r="BJ29" i="6"/>
  <c r="AN29" i="6"/>
  <c r="BB29" i="6"/>
  <c r="AF29" i="6"/>
  <c r="BM29" i="6"/>
  <c r="AQ29" i="6"/>
  <c r="BD29" i="6"/>
  <c r="AH29" i="6"/>
  <c r="BI29" i="6"/>
  <c r="AM29" i="6"/>
  <c r="BA29" i="6"/>
  <c r="AE29" i="6"/>
  <c r="AU29" i="6"/>
  <c r="Y29" i="6"/>
  <c r="BN29" i="6"/>
  <c r="AR29" i="6"/>
  <c r="BE29" i="6"/>
  <c r="AI29" i="6"/>
  <c r="C30" i="6"/>
  <c r="X30" i="6"/>
  <c r="AT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BH29" i="6"/>
  <c r="AL29" i="6"/>
  <c r="AZ29" i="6"/>
  <c r="AD29" i="6"/>
  <c r="AX29" i="6"/>
  <c r="AB29" i="6"/>
  <c r="AW29" i="6"/>
  <c r="AA29" i="6"/>
  <c r="AK29" i="6"/>
  <c r="BG29" i="6"/>
  <c r="AY29" i="6"/>
  <c r="AC29" i="6"/>
  <c r="N28" i="3"/>
  <c r="M28" i="3"/>
  <c r="L28" i="3"/>
  <c r="K28" i="3"/>
  <c r="B30" i="3"/>
  <c r="B31" i="6" s="1"/>
  <c r="I32" i="5"/>
  <c r="J32" i="5"/>
  <c r="H29" i="3"/>
  <c r="G29" i="3"/>
  <c r="E29" i="3"/>
  <c r="D29" i="3"/>
  <c r="C29" i="3"/>
  <c r="J28" i="3"/>
  <c r="I28" i="3"/>
  <c r="F32" i="5"/>
  <c r="G32" i="5"/>
  <c r="D32" i="5"/>
  <c r="C32" i="5"/>
  <c r="A34" i="5"/>
  <c r="A32" i="3" s="1"/>
  <c r="A33" i="6" s="1"/>
  <c r="B33" i="5"/>
  <c r="H33" i="5" s="1"/>
  <c r="E33" i="5"/>
  <c r="BK30" i="6" l="1"/>
  <c r="AO30" i="6"/>
  <c r="AG30" i="6"/>
  <c r="BC30" i="6"/>
  <c r="BL30" i="6"/>
  <c r="AP30" i="6"/>
  <c r="BI30" i="6"/>
  <c r="AM30" i="6"/>
  <c r="BA30" i="6"/>
  <c r="AE30" i="6"/>
  <c r="AU30" i="6"/>
  <c r="Y30" i="6"/>
  <c r="AV30" i="6"/>
  <c r="Z30" i="6"/>
  <c r="AN30" i="6"/>
  <c r="BJ30" i="6"/>
  <c r="BH30" i="6"/>
  <c r="AL30" i="6"/>
  <c r="AD30" i="6"/>
  <c r="AZ30" i="6"/>
  <c r="BD30" i="6"/>
  <c r="AH30" i="6"/>
  <c r="C31" i="6"/>
  <c r="AT31" i="6"/>
  <c r="X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BG30" i="6"/>
  <c r="AK30" i="6"/>
  <c r="AY30" i="6"/>
  <c r="AC30" i="6"/>
  <c r="BF30" i="6"/>
  <c r="AJ30" i="6"/>
  <c r="AX30" i="6"/>
  <c r="AB30" i="6"/>
  <c r="AF30" i="6"/>
  <c r="BB30" i="6"/>
  <c r="BN30" i="6"/>
  <c r="AR30" i="6"/>
  <c r="BM30" i="6"/>
  <c r="AQ30" i="6"/>
  <c r="BE30" i="6"/>
  <c r="AI30" i="6"/>
  <c r="AA30" i="6"/>
  <c r="AW30" i="6"/>
  <c r="H30" i="3"/>
  <c r="G30" i="3"/>
  <c r="E30" i="3"/>
  <c r="D30" i="3"/>
  <c r="C30" i="3"/>
  <c r="J33" i="5"/>
  <c r="B31" i="3"/>
  <c r="B32" i="6" s="1"/>
  <c r="I33" i="5"/>
  <c r="L29" i="3"/>
  <c r="K29" i="3"/>
  <c r="J29" i="3"/>
  <c r="I29" i="3"/>
  <c r="N29" i="3"/>
  <c r="M29" i="3"/>
  <c r="F33" i="5"/>
  <c r="G33" i="5"/>
  <c r="A35" i="5"/>
  <c r="A33" i="3" s="1"/>
  <c r="A34" i="6" s="1"/>
  <c r="B34" i="5"/>
  <c r="H34" i="5" s="1"/>
  <c r="E34" i="5"/>
  <c r="D33" i="5"/>
  <c r="C33" i="5"/>
  <c r="BI31" i="6" l="1"/>
  <c r="AM31" i="6"/>
  <c r="BA31" i="6"/>
  <c r="AE31" i="6"/>
  <c r="AU31" i="6"/>
  <c r="Y31" i="6"/>
  <c r="BF31" i="6"/>
  <c r="AJ31" i="6"/>
  <c r="AX31" i="6"/>
  <c r="AB31" i="6"/>
  <c r="AZ31" i="6"/>
  <c r="AD31" i="6"/>
  <c r="AR31" i="6"/>
  <c r="BN31" i="6"/>
  <c r="AW31" i="6"/>
  <c r="AA31" i="6"/>
  <c r="AN31" i="6"/>
  <c r="BJ31" i="6"/>
  <c r="BH31" i="6"/>
  <c r="AL31" i="6"/>
  <c r="AT32" i="6"/>
  <c r="C32" i="6"/>
  <c r="X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Y31" i="6"/>
  <c r="AC31" i="6"/>
  <c r="BE31" i="6"/>
  <c r="AI31" i="6"/>
  <c r="BL31" i="6"/>
  <c r="AP31" i="6"/>
  <c r="BD31" i="6"/>
  <c r="AH31" i="6"/>
  <c r="AV31" i="6"/>
  <c r="Z31" i="6"/>
  <c r="BB31" i="6"/>
  <c r="AF31" i="6"/>
  <c r="BG31" i="6"/>
  <c r="AK31" i="6"/>
  <c r="BM31" i="6"/>
  <c r="AQ31" i="6"/>
  <c r="BK31" i="6"/>
  <c r="AO31" i="6"/>
  <c r="BC31" i="6"/>
  <c r="AG31" i="6"/>
  <c r="H31" i="3"/>
  <c r="D31" i="3"/>
  <c r="E31" i="3"/>
  <c r="G31" i="3"/>
  <c r="C31" i="3"/>
  <c r="J30" i="3"/>
  <c r="I30" i="3"/>
  <c r="L30" i="3"/>
  <c r="K30" i="3"/>
  <c r="N30" i="3"/>
  <c r="M30" i="3"/>
  <c r="B32" i="3"/>
  <c r="B33" i="6" s="1"/>
  <c r="J34" i="5"/>
  <c r="I34" i="5"/>
  <c r="D34" i="5"/>
  <c r="C34" i="5"/>
  <c r="G34" i="5"/>
  <c r="F34" i="5"/>
  <c r="A36" i="5"/>
  <c r="A34" i="3" s="1"/>
  <c r="A35" i="6" s="1"/>
  <c r="E35" i="5"/>
  <c r="B35" i="5"/>
  <c r="H35" i="5" s="1"/>
  <c r="BM32" i="6" l="1"/>
  <c r="AQ32" i="6"/>
  <c r="BL32" i="6"/>
  <c r="AP32" i="6"/>
  <c r="AG32" i="6"/>
  <c r="BC32" i="6"/>
  <c r="AU32" i="6"/>
  <c r="Y32" i="6"/>
  <c r="BG32" i="6"/>
  <c r="AK32" i="6"/>
  <c r="AY32" i="6"/>
  <c r="AC32" i="6"/>
  <c r="AH32" i="6"/>
  <c r="BD32" i="6"/>
  <c r="AV32" i="6"/>
  <c r="Z32" i="6"/>
  <c r="BK32" i="6"/>
  <c r="AO32" i="6"/>
  <c r="AN32" i="6"/>
  <c r="BJ32" i="6"/>
  <c r="BB32" i="6"/>
  <c r="AF32" i="6"/>
  <c r="BI32" i="6"/>
  <c r="AM32" i="6"/>
  <c r="BA32" i="6"/>
  <c r="AE32" i="6"/>
  <c r="BH32" i="6"/>
  <c r="AL32" i="6"/>
  <c r="AD32" i="6"/>
  <c r="AZ32" i="6"/>
  <c r="AT33" i="6"/>
  <c r="X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BN32" i="6"/>
  <c r="AR32" i="6"/>
  <c r="BF32" i="6"/>
  <c r="AJ32" i="6"/>
  <c r="AX32" i="6"/>
  <c r="AB32" i="6"/>
  <c r="AI32" i="6"/>
  <c r="BE32" i="6"/>
  <c r="AW32" i="6"/>
  <c r="AA32" i="6"/>
  <c r="B33" i="3"/>
  <c r="B34" i="6" s="1"/>
  <c r="J35" i="5"/>
  <c r="I35" i="5"/>
  <c r="J31" i="3"/>
  <c r="I31" i="3"/>
  <c r="H32" i="3"/>
  <c r="D32" i="3"/>
  <c r="E32" i="3"/>
  <c r="G32" i="3"/>
  <c r="C32" i="3"/>
  <c r="N31" i="3"/>
  <c r="M31" i="3"/>
  <c r="K31" i="3"/>
  <c r="L31" i="3"/>
  <c r="G35" i="5"/>
  <c r="F35" i="5"/>
  <c r="A37" i="5"/>
  <c r="A35" i="3" s="1"/>
  <c r="A36" i="6" s="1"/>
  <c r="E36" i="5"/>
  <c r="B36" i="5"/>
  <c r="H36" i="5" s="1"/>
  <c r="C35" i="5"/>
  <c r="D35" i="5"/>
  <c r="BI33" i="6" l="1"/>
  <c r="AM33" i="6"/>
  <c r="AD33" i="6"/>
  <c r="AZ33" i="6"/>
  <c r="X34" i="6"/>
  <c r="AT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BG33" i="6"/>
  <c r="AK33" i="6"/>
  <c r="AY33" i="6"/>
  <c r="AC33" i="6"/>
  <c r="BM33" i="6"/>
  <c r="AQ33" i="6"/>
  <c r="BE33" i="6"/>
  <c r="AI33" i="6"/>
  <c r="AA33" i="6"/>
  <c r="AW33" i="6"/>
  <c r="BJ33" i="6"/>
  <c r="AN33" i="6"/>
  <c r="BH33" i="6"/>
  <c r="AL33" i="6"/>
  <c r="BN33" i="6"/>
  <c r="AR33" i="6"/>
  <c r="AB33" i="6"/>
  <c r="AX33" i="6"/>
  <c r="BL33" i="6"/>
  <c r="AP33" i="6"/>
  <c r="BD33" i="6"/>
  <c r="AH33" i="6"/>
  <c r="AV33" i="6"/>
  <c r="Z33" i="6"/>
  <c r="BB33" i="6"/>
  <c r="AF33" i="6"/>
  <c r="BA33" i="6"/>
  <c r="AE33" i="6"/>
  <c r="BF33" i="6"/>
  <c r="AJ33" i="6"/>
  <c r="AO33" i="6"/>
  <c r="BK33" i="6"/>
  <c r="BC33" i="6"/>
  <c r="AG33" i="6"/>
  <c r="AU33" i="6"/>
  <c r="Y33" i="6"/>
  <c r="N32" i="3"/>
  <c r="M32" i="3"/>
  <c r="B34" i="3"/>
  <c r="B35" i="6" s="1"/>
  <c r="J36" i="5"/>
  <c r="I36" i="5"/>
  <c r="L32" i="3"/>
  <c r="K32" i="3"/>
  <c r="J32" i="3"/>
  <c r="I32" i="3"/>
  <c r="H33" i="3"/>
  <c r="D33" i="3"/>
  <c r="E33" i="3"/>
  <c r="G33" i="3"/>
  <c r="C33" i="3"/>
  <c r="G36" i="5"/>
  <c r="F36" i="5"/>
  <c r="A38" i="5"/>
  <c r="A36" i="3" s="1"/>
  <c r="A37" i="6" s="1"/>
  <c r="E37" i="5"/>
  <c r="B37" i="5"/>
  <c r="H37" i="5" s="1"/>
  <c r="C36" i="5"/>
  <c r="D36" i="5"/>
  <c r="AV34" i="6" l="1"/>
  <c r="Z34" i="6"/>
  <c r="AU34" i="6"/>
  <c r="Y34" i="6"/>
  <c r="BJ34" i="6"/>
  <c r="AN34" i="6"/>
  <c r="BB34" i="6"/>
  <c r="AF34" i="6"/>
  <c r="AM34" i="6"/>
  <c r="BI34" i="6"/>
  <c r="BA34" i="6"/>
  <c r="AE34" i="6"/>
  <c r="BL34" i="6"/>
  <c r="AP34" i="6"/>
  <c r="BK34" i="6"/>
  <c r="AO34" i="6"/>
  <c r="BH34" i="6"/>
  <c r="AL34" i="6"/>
  <c r="AD34" i="6"/>
  <c r="AZ34" i="6"/>
  <c r="BG34" i="6"/>
  <c r="AK34" i="6"/>
  <c r="AY34" i="6"/>
  <c r="AC34" i="6"/>
  <c r="BD34" i="6"/>
  <c r="AH34" i="6"/>
  <c r="BC34" i="6"/>
  <c r="AG34" i="6"/>
  <c r="BN34" i="6"/>
  <c r="AR34" i="6"/>
  <c r="BF34" i="6"/>
  <c r="AJ34" i="6"/>
  <c r="AX34" i="6"/>
  <c r="AB34" i="6"/>
  <c r="X35" i="6"/>
  <c r="AT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BM34" i="6"/>
  <c r="AQ34" i="6"/>
  <c r="BE34" i="6"/>
  <c r="AI34" i="6"/>
  <c r="AW34" i="6"/>
  <c r="AA34" i="6"/>
  <c r="N33" i="3"/>
  <c r="M33" i="3"/>
  <c r="L33" i="3"/>
  <c r="K33" i="3"/>
  <c r="H34" i="3"/>
  <c r="G34" i="3"/>
  <c r="D34" i="3"/>
  <c r="E34" i="3"/>
  <c r="C34" i="3"/>
  <c r="J33" i="3"/>
  <c r="I33" i="3"/>
  <c r="J37" i="5"/>
  <c r="I37" i="5"/>
  <c r="B35" i="3"/>
  <c r="B36" i="6" s="1"/>
  <c r="G37" i="5"/>
  <c r="F37" i="5"/>
  <c r="C37" i="5"/>
  <c r="D37" i="5"/>
  <c r="A39" i="5"/>
  <c r="A37" i="3" s="1"/>
  <c r="A38" i="6" s="1"/>
  <c r="E38" i="5"/>
  <c r="B38" i="5"/>
  <c r="H38" i="5" s="1"/>
  <c r="AX35" i="6" l="1"/>
  <c r="AB35" i="6"/>
  <c r="BM35" i="6"/>
  <c r="AQ35" i="6"/>
  <c r="BE35" i="6"/>
  <c r="AI35" i="6"/>
  <c r="AW35" i="6"/>
  <c r="AA35" i="6"/>
  <c r="BF35" i="6"/>
  <c r="AJ35" i="6"/>
  <c r="AP35" i="6"/>
  <c r="BL35" i="6"/>
  <c r="BD35" i="6"/>
  <c r="AH35" i="6"/>
  <c r="AV35" i="6"/>
  <c r="Z35" i="6"/>
  <c r="AR35" i="6"/>
  <c r="BN35" i="6"/>
  <c r="AO35" i="6"/>
  <c r="BK35" i="6"/>
  <c r="BC35" i="6"/>
  <c r="AG35" i="6"/>
  <c r="AU35" i="6"/>
  <c r="Y35" i="6"/>
  <c r="C36" i="6"/>
  <c r="X36" i="6"/>
  <c r="AT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F35" i="6"/>
  <c r="BB35" i="6"/>
  <c r="AM35" i="6"/>
  <c r="BI35" i="6"/>
  <c r="BA35" i="6"/>
  <c r="AE35" i="6"/>
  <c r="BJ35" i="6"/>
  <c r="AN35" i="6"/>
  <c r="AZ35" i="6"/>
  <c r="AD35" i="6"/>
  <c r="BH35" i="6"/>
  <c r="AL35" i="6"/>
  <c r="BG35" i="6"/>
  <c r="AK35" i="6"/>
  <c r="AC35" i="6"/>
  <c r="AY35" i="6"/>
  <c r="N34" i="3"/>
  <c r="M34" i="3"/>
  <c r="I38" i="5"/>
  <c r="J38" i="5"/>
  <c r="B36" i="3"/>
  <c r="B37" i="6" s="1"/>
  <c r="H35" i="3"/>
  <c r="G35" i="3"/>
  <c r="D35" i="3"/>
  <c r="C35" i="3"/>
  <c r="E35" i="3"/>
  <c r="K34" i="3"/>
  <c r="L34" i="3"/>
  <c r="J34" i="3"/>
  <c r="I34" i="3"/>
  <c r="D38" i="5"/>
  <c r="C38" i="5"/>
  <c r="G38" i="5"/>
  <c r="F38" i="5"/>
  <c r="A40" i="5"/>
  <c r="A38" i="3" s="1"/>
  <c r="A39" i="6" s="1"/>
  <c r="E39" i="5"/>
  <c r="B39" i="5"/>
  <c r="H39" i="5" s="1"/>
  <c r="BG36" i="6" l="1"/>
  <c r="AK36" i="6"/>
  <c r="AC36" i="6"/>
  <c r="AY36" i="6"/>
  <c r="AR36" i="6"/>
  <c r="BN36" i="6"/>
  <c r="BF36" i="6"/>
  <c r="AJ36" i="6"/>
  <c r="AX36" i="6"/>
  <c r="AB36" i="6"/>
  <c r="BM36" i="6"/>
  <c r="AQ36" i="6"/>
  <c r="AI36" i="6"/>
  <c r="BE36" i="6"/>
  <c r="AW36" i="6"/>
  <c r="AA36" i="6"/>
  <c r="AZ36" i="6"/>
  <c r="AD36" i="6"/>
  <c r="BL36" i="6"/>
  <c r="AP36" i="6"/>
  <c r="BD36" i="6"/>
  <c r="AH36" i="6"/>
  <c r="AV36" i="6"/>
  <c r="Z36" i="6"/>
  <c r="BH36" i="6"/>
  <c r="AL36" i="6"/>
  <c r="C37" i="6"/>
  <c r="X37" i="6"/>
  <c r="AT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BK36" i="6"/>
  <c r="AO36" i="6"/>
  <c r="AG36" i="6"/>
  <c r="BC36" i="6"/>
  <c r="BJ36" i="6"/>
  <c r="AN36" i="6"/>
  <c r="BB36" i="6"/>
  <c r="AF36" i="6"/>
  <c r="BI36" i="6"/>
  <c r="AM36" i="6"/>
  <c r="BA36" i="6"/>
  <c r="AE36" i="6"/>
  <c r="Y36" i="6"/>
  <c r="AU36" i="6"/>
  <c r="B37" i="3"/>
  <c r="B38" i="6" s="1"/>
  <c r="I39" i="5"/>
  <c r="J39" i="5"/>
  <c r="H36" i="3"/>
  <c r="E36" i="3"/>
  <c r="C36" i="3"/>
  <c r="D36" i="3"/>
  <c r="G36" i="3"/>
  <c r="L35" i="3"/>
  <c r="K35" i="3"/>
  <c r="N35" i="3"/>
  <c r="M35" i="3"/>
  <c r="J35" i="3"/>
  <c r="I35" i="3"/>
  <c r="F39" i="5"/>
  <c r="G39" i="5"/>
  <c r="A41" i="5"/>
  <c r="A39" i="3" s="1"/>
  <c r="A40" i="6" s="1"/>
  <c r="E40" i="5"/>
  <c r="B40" i="5"/>
  <c r="H40" i="5" s="1"/>
  <c r="D39" i="5"/>
  <c r="C39" i="5"/>
  <c r="BF37" i="6" l="1"/>
  <c r="AJ37" i="6"/>
  <c r="C38" i="6"/>
  <c r="X38" i="6"/>
  <c r="AT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A37" i="6"/>
  <c r="AW37" i="6"/>
  <c r="BD37" i="6"/>
  <c r="AH37" i="6"/>
  <c r="BJ37" i="6"/>
  <c r="AN37" i="6"/>
  <c r="BB37" i="6"/>
  <c r="AF37" i="6"/>
  <c r="BL37" i="6"/>
  <c r="AP37" i="6"/>
  <c r="BK37" i="6"/>
  <c r="AO37" i="6"/>
  <c r="BI37" i="6"/>
  <c r="AM37" i="6"/>
  <c r="BA37" i="6"/>
  <c r="AE37" i="6"/>
  <c r="AU37" i="6"/>
  <c r="Y37" i="6"/>
  <c r="BN37" i="6"/>
  <c r="AR37" i="6"/>
  <c r="AI37" i="6"/>
  <c r="BE37" i="6"/>
  <c r="AV37" i="6"/>
  <c r="Z37" i="6"/>
  <c r="BC37" i="6"/>
  <c r="AG37" i="6"/>
  <c r="BH37" i="6"/>
  <c r="AL37" i="6"/>
  <c r="AD37" i="6"/>
  <c r="AZ37" i="6"/>
  <c r="AB37" i="6"/>
  <c r="AX37" i="6"/>
  <c r="BM37" i="6"/>
  <c r="AQ37" i="6"/>
  <c r="BG37" i="6"/>
  <c r="AK37" i="6"/>
  <c r="AY37" i="6"/>
  <c r="AC37" i="6"/>
  <c r="J36" i="3"/>
  <c r="I36" i="3"/>
  <c r="L36" i="3"/>
  <c r="K36" i="3"/>
  <c r="M36" i="3"/>
  <c r="N36" i="3"/>
  <c r="B38" i="3"/>
  <c r="B39" i="6" s="1"/>
  <c r="I40" i="5"/>
  <c r="J40" i="5"/>
  <c r="H37" i="3"/>
  <c r="G37" i="3"/>
  <c r="E37" i="3"/>
  <c r="C37" i="3"/>
  <c r="D37" i="3"/>
  <c r="F40" i="5"/>
  <c r="G40" i="5"/>
  <c r="C40" i="5"/>
  <c r="D40" i="5"/>
  <c r="A42" i="5"/>
  <c r="A40" i="3" s="1"/>
  <c r="A41" i="6" s="1"/>
  <c r="E41" i="5"/>
  <c r="B41" i="5"/>
  <c r="H41" i="5" s="1"/>
  <c r="BM38" i="6" l="1"/>
  <c r="AQ38" i="6"/>
  <c r="C39" i="6"/>
  <c r="AT39" i="6"/>
  <c r="X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BK38" i="6"/>
  <c r="AO38" i="6"/>
  <c r="AG38" i="6"/>
  <c r="BC38" i="6"/>
  <c r="BF38" i="6"/>
  <c r="AJ38" i="6"/>
  <c r="AI38" i="6"/>
  <c r="BE38" i="6"/>
  <c r="AV38" i="6"/>
  <c r="Z38" i="6"/>
  <c r="AN38" i="6"/>
  <c r="BJ38" i="6"/>
  <c r="BB38" i="6"/>
  <c r="AF38" i="6"/>
  <c r="BN38" i="6"/>
  <c r="AR38" i="6"/>
  <c r="AW38" i="6"/>
  <c r="AA38" i="6"/>
  <c r="BI38" i="6"/>
  <c r="AM38" i="6"/>
  <c r="BA38" i="6"/>
  <c r="AE38" i="6"/>
  <c r="Y38" i="6"/>
  <c r="AU38" i="6"/>
  <c r="BL38" i="6"/>
  <c r="AP38" i="6"/>
  <c r="BH38" i="6"/>
  <c r="AL38" i="6"/>
  <c r="AZ38" i="6"/>
  <c r="AD38" i="6"/>
  <c r="AX38" i="6"/>
  <c r="AB38" i="6"/>
  <c r="BD38" i="6"/>
  <c r="AH38" i="6"/>
  <c r="AK38" i="6"/>
  <c r="BG38" i="6"/>
  <c r="AY38" i="6"/>
  <c r="AC38" i="6"/>
  <c r="H38" i="3"/>
  <c r="G38" i="3"/>
  <c r="E38" i="3"/>
  <c r="C38" i="3"/>
  <c r="D38" i="3"/>
  <c r="I37" i="3"/>
  <c r="J37" i="3"/>
  <c r="J41" i="5"/>
  <c r="B39" i="3"/>
  <c r="B40" i="6" s="1"/>
  <c r="I41" i="5"/>
  <c r="N37" i="3"/>
  <c r="M37" i="3"/>
  <c r="L37" i="3"/>
  <c r="K37" i="3"/>
  <c r="A43" i="5"/>
  <c r="A41" i="3" s="1"/>
  <c r="A42" i="6" s="1"/>
  <c r="E42" i="5"/>
  <c r="B42" i="5"/>
  <c r="H42" i="5" s="1"/>
  <c r="F41" i="5"/>
  <c r="G41" i="5"/>
  <c r="C41" i="5"/>
  <c r="D41" i="5"/>
  <c r="AX39" i="6" l="1"/>
  <c r="AB39" i="6"/>
  <c r="BK39" i="6"/>
  <c r="AO39" i="6"/>
  <c r="AG39" i="6"/>
  <c r="BC39" i="6"/>
  <c r="AT40" i="6"/>
  <c r="C40" i="6"/>
  <c r="X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W39" i="6"/>
  <c r="AA39" i="6"/>
  <c r="BJ39" i="6"/>
  <c r="AN39" i="6"/>
  <c r="BB39" i="6"/>
  <c r="AF39" i="6"/>
  <c r="AV39" i="6"/>
  <c r="Z39" i="6"/>
  <c r="BI39" i="6"/>
  <c r="AM39" i="6"/>
  <c r="BA39" i="6"/>
  <c r="AE39" i="6"/>
  <c r="AU39" i="6"/>
  <c r="Y39" i="6"/>
  <c r="BN39" i="6"/>
  <c r="AR39" i="6"/>
  <c r="BE39" i="6"/>
  <c r="AI39" i="6"/>
  <c r="BD39" i="6"/>
  <c r="AH39" i="6"/>
  <c r="BH39" i="6"/>
  <c r="AL39" i="6"/>
  <c r="AZ39" i="6"/>
  <c r="AD39" i="6"/>
  <c r="BF39" i="6"/>
  <c r="AJ39" i="6"/>
  <c r="BM39" i="6"/>
  <c r="AQ39" i="6"/>
  <c r="BL39" i="6"/>
  <c r="AP39" i="6"/>
  <c r="AK39" i="6"/>
  <c r="BG39" i="6"/>
  <c r="AY39" i="6"/>
  <c r="AC39" i="6"/>
  <c r="K38" i="3"/>
  <c r="L38" i="3"/>
  <c r="I38" i="3"/>
  <c r="J38" i="3"/>
  <c r="N38" i="3"/>
  <c r="M38" i="3"/>
  <c r="B40" i="3"/>
  <c r="B41" i="6" s="1"/>
  <c r="I42" i="5"/>
  <c r="J42" i="5"/>
  <c r="H39" i="3"/>
  <c r="G39" i="3"/>
  <c r="D39" i="3"/>
  <c r="E39" i="3"/>
  <c r="C39" i="3"/>
  <c r="C42" i="5"/>
  <c r="D42" i="5"/>
  <c r="G42" i="5"/>
  <c r="F42" i="5"/>
  <c r="A44" i="5"/>
  <c r="A42" i="3" s="1"/>
  <c r="A43" i="6" s="1"/>
  <c r="E43" i="5"/>
  <c r="B43" i="5"/>
  <c r="H43" i="5" s="1"/>
  <c r="BI40" i="6" l="1"/>
  <c r="AM40" i="6"/>
  <c r="AE40" i="6"/>
  <c r="BA40" i="6"/>
  <c r="BH40" i="6"/>
  <c r="AL40" i="6"/>
  <c r="AZ40" i="6"/>
  <c r="AD40" i="6"/>
  <c r="AT41" i="6"/>
  <c r="X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BG40" i="6"/>
  <c r="AK40" i="6"/>
  <c r="AY40" i="6"/>
  <c r="AC40" i="6"/>
  <c r="AN40" i="6"/>
  <c r="BJ40" i="6"/>
  <c r="BN40" i="6"/>
  <c r="AR40" i="6"/>
  <c r="BF40" i="6"/>
  <c r="AJ40" i="6"/>
  <c r="AB40" i="6"/>
  <c r="AX40" i="6"/>
  <c r="BM40" i="6"/>
  <c r="AQ40" i="6"/>
  <c r="AI40" i="6"/>
  <c r="BE40" i="6"/>
  <c r="AW40" i="6"/>
  <c r="AA40" i="6"/>
  <c r="BB40" i="6"/>
  <c r="AF40" i="6"/>
  <c r="BL40" i="6"/>
  <c r="AP40" i="6"/>
  <c r="BD40" i="6"/>
  <c r="AH40" i="6"/>
  <c r="AV40" i="6"/>
  <c r="Z40" i="6"/>
  <c r="AU40" i="6"/>
  <c r="Y40" i="6"/>
  <c r="BK40" i="6"/>
  <c r="AO40" i="6"/>
  <c r="BC40" i="6"/>
  <c r="AG40" i="6"/>
  <c r="H40" i="3"/>
  <c r="G40" i="3"/>
  <c r="D40" i="3"/>
  <c r="E40" i="3"/>
  <c r="C40" i="3"/>
  <c r="M39" i="3"/>
  <c r="N39" i="3"/>
  <c r="B41" i="3"/>
  <c r="B42" i="6" s="1"/>
  <c r="I43" i="5"/>
  <c r="J43" i="5"/>
  <c r="J39" i="3"/>
  <c r="I39" i="3"/>
  <c r="L39" i="3"/>
  <c r="K39" i="3"/>
  <c r="A45" i="5"/>
  <c r="A43" i="3" s="1"/>
  <c r="A44" i="6" s="1"/>
  <c r="E44" i="5"/>
  <c r="B44" i="5"/>
  <c r="H44" i="5" s="1"/>
  <c r="D43" i="5"/>
  <c r="C43" i="5"/>
  <c r="G43" i="5"/>
  <c r="F43" i="5"/>
  <c r="AJ41" i="6" l="1"/>
  <c r="BF41" i="6"/>
  <c r="AX41" i="6"/>
  <c r="AB41" i="6"/>
  <c r="BN41" i="6"/>
  <c r="AR41" i="6"/>
  <c r="BM41" i="6"/>
  <c r="AQ41" i="6"/>
  <c r="AI41" i="6"/>
  <c r="BE41" i="6"/>
  <c r="AW41" i="6"/>
  <c r="AA41" i="6"/>
  <c r="AZ41" i="6"/>
  <c r="AD41" i="6"/>
  <c r="BG41" i="6"/>
  <c r="AK41" i="6"/>
  <c r="BL41" i="6"/>
  <c r="AP41" i="6"/>
  <c r="BD41" i="6"/>
  <c r="AH41" i="6"/>
  <c r="AV41" i="6"/>
  <c r="Z41" i="6"/>
  <c r="BK41" i="6"/>
  <c r="AO41" i="6"/>
  <c r="BC41" i="6"/>
  <c r="AG41" i="6"/>
  <c r="Y41" i="6"/>
  <c r="AU41" i="6"/>
  <c r="BH41" i="6"/>
  <c r="AL41" i="6"/>
  <c r="AN41" i="6"/>
  <c r="BJ41" i="6"/>
  <c r="BB41" i="6"/>
  <c r="AF41" i="6"/>
  <c r="AY41" i="6"/>
  <c r="AC41" i="6"/>
  <c r="X42" i="6"/>
  <c r="A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AM41" i="6"/>
  <c r="BI41" i="6"/>
  <c r="AE41" i="6"/>
  <c r="BA41" i="6"/>
  <c r="H41" i="3"/>
  <c r="G41" i="3"/>
  <c r="D41" i="3"/>
  <c r="E41" i="3"/>
  <c r="C41" i="3"/>
  <c r="J40" i="3"/>
  <c r="I40" i="3"/>
  <c r="N40" i="3"/>
  <c r="M40" i="3"/>
  <c r="L40" i="3"/>
  <c r="K40" i="3"/>
  <c r="B42" i="3"/>
  <c r="B43" i="6" s="1"/>
  <c r="I44" i="5"/>
  <c r="J44" i="5"/>
  <c r="G44" i="5"/>
  <c r="F44" i="5"/>
  <c r="D44" i="5"/>
  <c r="C44" i="5"/>
  <c r="A46" i="5"/>
  <c r="A44" i="3" s="1"/>
  <c r="A45" i="6" s="1"/>
  <c r="E45" i="5"/>
  <c r="B45" i="5"/>
  <c r="H45" i="5" s="1"/>
  <c r="BL42" i="6" l="1"/>
  <c r="AP42" i="6"/>
  <c r="BI42" i="6"/>
  <c r="AM42" i="6"/>
  <c r="BA42" i="6"/>
  <c r="AE42" i="6"/>
  <c r="BK42" i="6"/>
  <c r="AO42" i="6"/>
  <c r="BH42" i="6"/>
  <c r="AL42" i="6"/>
  <c r="AZ42" i="6"/>
  <c r="AD42" i="6"/>
  <c r="AV42" i="6"/>
  <c r="Z42" i="6"/>
  <c r="AG42" i="6"/>
  <c r="BC42" i="6"/>
  <c r="AN42" i="6"/>
  <c r="BJ42" i="6"/>
  <c r="BG42" i="6"/>
  <c r="AK42" i="6"/>
  <c r="AY42" i="6"/>
  <c r="AC42" i="6"/>
  <c r="Y42" i="6"/>
  <c r="AU42" i="6"/>
  <c r="BB42" i="6"/>
  <c r="AF42" i="6"/>
  <c r="X43" i="6"/>
  <c r="AT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AR42" i="6"/>
  <c r="BN42" i="6"/>
  <c r="BF42" i="6"/>
  <c r="AJ42" i="6"/>
  <c r="AX42" i="6"/>
  <c r="AB42" i="6"/>
  <c r="BD42" i="6"/>
  <c r="AH42" i="6"/>
  <c r="BM42" i="6"/>
  <c r="AQ42" i="6"/>
  <c r="BE42" i="6"/>
  <c r="AI42" i="6"/>
  <c r="AW42" i="6"/>
  <c r="AA42" i="6"/>
  <c r="J41" i="3"/>
  <c r="I41" i="3"/>
  <c r="N41" i="3"/>
  <c r="M41" i="3"/>
  <c r="L41" i="3"/>
  <c r="K41" i="3"/>
  <c r="J45" i="5"/>
  <c r="B43" i="3"/>
  <c r="B44" i="6" s="1"/>
  <c r="I45" i="5"/>
  <c r="H42" i="3"/>
  <c r="G42" i="3"/>
  <c r="E42" i="3"/>
  <c r="D42" i="3"/>
  <c r="C42" i="3"/>
  <c r="D45" i="5"/>
  <c r="C45" i="5"/>
  <c r="G45" i="5"/>
  <c r="F45" i="5"/>
  <c r="A47" i="5"/>
  <c r="A45" i="3" s="1"/>
  <c r="A46" i="6" s="1"/>
  <c r="E46" i="5"/>
  <c r="B46" i="5"/>
  <c r="H46" i="5" s="1"/>
  <c r="BM43" i="6" l="1"/>
  <c r="AQ43" i="6"/>
  <c r="BE43" i="6"/>
  <c r="AI43" i="6"/>
  <c r="AA43" i="6"/>
  <c r="AW43" i="6"/>
  <c r="C44" i="6"/>
  <c r="X44" i="6"/>
  <c r="AT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BL43" i="6"/>
  <c r="AP43" i="6"/>
  <c r="BD43" i="6"/>
  <c r="AH43" i="6"/>
  <c r="AV43" i="6"/>
  <c r="Z43" i="6"/>
  <c r="AX43" i="6"/>
  <c r="AB43" i="6"/>
  <c r="BK43" i="6"/>
  <c r="AO43" i="6"/>
  <c r="AG43" i="6"/>
  <c r="BC43" i="6"/>
  <c r="AU43" i="6"/>
  <c r="Y43" i="6"/>
  <c r="BN43" i="6"/>
  <c r="AR43" i="6"/>
  <c r="BJ43" i="6"/>
  <c r="AN43" i="6"/>
  <c r="AF43" i="6"/>
  <c r="BB43" i="6"/>
  <c r="BI43" i="6"/>
  <c r="AM43" i="6"/>
  <c r="BA43" i="6"/>
  <c r="AE43" i="6"/>
  <c r="BH43" i="6"/>
  <c r="AL43" i="6"/>
  <c r="AZ43" i="6"/>
  <c r="AD43" i="6"/>
  <c r="BF43" i="6"/>
  <c r="AJ43" i="6"/>
  <c r="AK43" i="6"/>
  <c r="BG43" i="6"/>
  <c r="AY43" i="6"/>
  <c r="AC43" i="6"/>
  <c r="H43" i="3"/>
  <c r="G43" i="3"/>
  <c r="E43" i="3"/>
  <c r="D43" i="3"/>
  <c r="C43" i="3"/>
  <c r="L42" i="3"/>
  <c r="K42" i="3"/>
  <c r="J42" i="3"/>
  <c r="I42" i="3"/>
  <c r="I46" i="5"/>
  <c r="J46" i="5"/>
  <c r="B44" i="3"/>
  <c r="B45" i="6" s="1"/>
  <c r="N42" i="3"/>
  <c r="M42" i="3"/>
  <c r="A48" i="5"/>
  <c r="A46" i="3" s="1"/>
  <c r="A47" i="6" s="1"/>
  <c r="E47" i="5"/>
  <c r="B47" i="5"/>
  <c r="H47" i="5" s="1"/>
  <c r="G46" i="5"/>
  <c r="F46" i="5"/>
  <c r="D46" i="5"/>
  <c r="C46" i="5"/>
  <c r="AM44" i="6" l="1"/>
  <c r="BI44" i="6"/>
  <c r="BA44" i="6"/>
  <c r="AE44" i="6"/>
  <c r="AU44" i="6"/>
  <c r="Y44" i="6"/>
  <c r="BJ44" i="6"/>
  <c r="AN44" i="6"/>
  <c r="BH44" i="6"/>
  <c r="AL44" i="6"/>
  <c r="AZ44" i="6"/>
  <c r="AD44" i="6"/>
  <c r="BG44" i="6"/>
  <c r="AK44" i="6"/>
  <c r="AY44" i="6"/>
  <c r="AC44" i="6"/>
  <c r="BN44" i="6"/>
  <c r="AR44" i="6"/>
  <c r="BF44" i="6"/>
  <c r="AJ44" i="6"/>
  <c r="AX44" i="6"/>
  <c r="AB44" i="6"/>
  <c r="BB44" i="6"/>
  <c r="AF44" i="6"/>
  <c r="BM44" i="6"/>
  <c r="AQ44" i="6"/>
  <c r="AI44" i="6"/>
  <c r="BE44" i="6"/>
  <c r="AW44" i="6"/>
  <c r="AA44" i="6"/>
  <c r="BL44" i="6"/>
  <c r="AP44" i="6"/>
  <c r="BD44" i="6"/>
  <c r="AH44" i="6"/>
  <c r="AV44" i="6"/>
  <c r="Z44" i="6"/>
  <c r="C45" i="6"/>
  <c r="X45" i="6"/>
  <c r="AT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BK44" i="6"/>
  <c r="AO44" i="6"/>
  <c r="BC44" i="6"/>
  <c r="AG44" i="6"/>
  <c r="J43" i="3"/>
  <c r="I43" i="3"/>
  <c r="L43" i="3"/>
  <c r="K43" i="3"/>
  <c r="M43" i="3"/>
  <c r="N43" i="3"/>
  <c r="H44" i="3"/>
  <c r="G44" i="3"/>
  <c r="E44" i="3"/>
  <c r="D44" i="3"/>
  <c r="C44" i="3"/>
  <c r="I47" i="5"/>
  <c r="J47" i="5"/>
  <c r="B45" i="3"/>
  <c r="B46" i="6" s="1"/>
  <c r="D47" i="5"/>
  <c r="C47" i="5"/>
  <c r="F47" i="5"/>
  <c r="G47" i="5"/>
  <c r="A49" i="5"/>
  <c r="A47" i="3" s="1"/>
  <c r="A48" i="6" s="1"/>
  <c r="B48" i="5"/>
  <c r="H48" i="5" s="1"/>
  <c r="E48" i="5"/>
  <c r="AO45" i="6" l="1"/>
  <c r="BK45" i="6"/>
  <c r="AG45" i="6"/>
  <c r="BC45" i="6"/>
  <c r="BD45" i="6"/>
  <c r="AH45" i="6"/>
  <c r="AN45" i="6"/>
  <c r="BJ45" i="6"/>
  <c r="BB45" i="6"/>
  <c r="AF45" i="6"/>
  <c r="BI45" i="6"/>
  <c r="AM45" i="6"/>
  <c r="BA45" i="6"/>
  <c r="AE45" i="6"/>
  <c r="AU45" i="6"/>
  <c r="Y45" i="6"/>
  <c r="C46" i="6"/>
  <c r="X46" i="6"/>
  <c r="AT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AZ45" i="6"/>
  <c r="AD45" i="6"/>
  <c r="BL45" i="6"/>
  <c r="AP45" i="6"/>
  <c r="BG45" i="6"/>
  <c r="AK45" i="6"/>
  <c r="AY45" i="6"/>
  <c r="AC45" i="6"/>
  <c r="AV45" i="6"/>
  <c r="Z45" i="6"/>
  <c r="BH45" i="6"/>
  <c r="AL45" i="6"/>
  <c r="AR45" i="6"/>
  <c r="BN45" i="6"/>
  <c r="BF45" i="6"/>
  <c r="AJ45" i="6"/>
  <c r="AX45" i="6"/>
  <c r="AB45" i="6"/>
  <c r="AQ45" i="6"/>
  <c r="BM45" i="6"/>
  <c r="BE45" i="6"/>
  <c r="AI45" i="6"/>
  <c r="AW45" i="6"/>
  <c r="AA45" i="6"/>
  <c r="J44" i="3"/>
  <c r="I44" i="3"/>
  <c r="H45" i="3"/>
  <c r="G45" i="3"/>
  <c r="C45" i="3"/>
  <c r="E45" i="3"/>
  <c r="D45" i="3"/>
  <c r="L44" i="3"/>
  <c r="K44" i="3"/>
  <c r="B46" i="3"/>
  <c r="B47" i="6" s="1"/>
  <c r="I48" i="5"/>
  <c r="J48" i="5"/>
  <c r="M44" i="3"/>
  <c r="N44" i="3"/>
  <c r="A50" i="5"/>
  <c r="A48" i="3" s="1"/>
  <c r="A49" i="6" s="1"/>
  <c r="E49" i="5"/>
  <c r="B49" i="5"/>
  <c r="H49" i="5" s="1"/>
  <c r="C48" i="5"/>
  <c r="D48" i="5"/>
  <c r="F48" i="5"/>
  <c r="G48" i="5"/>
  <c r="BN46" i="6" l="1"/>
  <c r="AR46" i="6"/>
  <c r="AJ46" i="6"/>
  <c r="BF46" i="6"/>
  <c r="AB46" i="6"/>
  <c r="AX46" i="6"/>
  <c r="C47" i="6"/>
  <c r="AT47" i="6"/>
  <c r="X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AZ46" i="6"/>
  <c r="AD46" i="6"/>
  <c r="BE46" i="6"/>
  <c r="AI46" i="6"/>
  <c r="AW46" i="6"/>
  <c r="AA46" i="6"/>
  <c r="BM46" i="6"/>
  <c r="AQ46" i="6"/>
  <c r="BL46" i="6"/>
  <c r="AP46" i="6"/>
  <c r="BD46" i="6"/>
  <c r="AH46" i="6"/>
  <c r="AV46" i="6"/>
  <c r="Z46" i="6"/>
  <c r="BH46" i="6"/>
  <c r="AL46" i="6"/>
  <c r="AY46" i="6"/>
  <c r="AC46" i="6"/>
  <c r="AO46" i="6"/>
  <c r="BK46" i="6"/>
  <c r="BJ46" i="6"/>
  <c r="AN46" i="6"/>
  <c r="BB46" i="6"/>
  <c r="AF46" i="6"/>
  <c r="BG46" i="6"/>
  <c r="AK46" i="6"/>
  <c r="BC46" i="6"/>
  <c r="AG46" i="6"/>
  <c r="BI46" i="6"/>
  <c r="AM46" i="6"/>
  <c r="AE46" i="6"/>
  <c r="BA46" i="6"/>
  <c r="AU46" i="6"/>
  <c r="Y46" i="6"/>
  <c r="L45" i="3"/>
  <c r="K45" i="3"/>
  <c r="N45" i="3"/>
  <c r="M45" i="3"/>
  <c r="J49" i="5"/>
  <c r="B47" i="3"/>
  <c r="B48" i="6" s="1"/>
  <c r="I49" i="5"/>
  <c r="J45" i="3"/>
  <c r="I45" i="3"/>
  <c r="H46" i="3"/>
  <c r="G46" i="3"/>
  <c r="C46" i="3"/>
  <c r="E46" i="3"/>
  <c r="D46" i="3"/>
  <c r="C49" i="5"/>
  <c r="D49" i="5"/>
  <c r="F49" i="5"/>
  <c r="G49" i="5"/>
  <c r="A51" i="5"/>
  <c r="A49" i="3" s="1"/>
  <c r="A50" i="6" s="1"/>
  <c r="E50" i="5"/>
  <c r="B50" i="5"/>
  <c r="H50" i="5" s="1"/>
  <c r="AF47" i="6" l="1"/>
  <c r="BB47" i="6"/>
  <c r="BI47" i="6"/>
  <c r="AM47" i="6"/>
  <c r="BA47" i="6"/>
  <c r="AE47" i="6"/>
  <c r="AU47" i="6"/>
  <c r="Y47" i="6"/>
  <c r="AL47" i="6"/>
  <c r="BH47" i="6"/>
  <c r="AZ47" i="6"/>
  <c r="AD47" i="6"/>
  <c r="BG47" i="6"/>
  <c r="AK47" i="6"/>
  <c r="AY47" i="6"/>
  <c r="AC47" i="6"/>
  <c r="BJ47" i="6"/>
  <c r="AN47" i="6"/>
  <c r="AT48" i="6"/>
  <c r="C48" i="6"/>
  <c r="X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AR47" i="6"/>
  <c r="BN47" i="6"/>
  <c r="BF47" i="6"/>
  <c r="AJ47" i="6"/>
  <c r="AB47" i="6"/>
  <c r="AX47" i="6"/>
  <c r="BM47" i="6"/>
  <c r="AQ47" i="6"/>
  <c r="BE47" i="6"/>
  <c r="AI47" i="6"/>
  <c r="AW47" i="6"/>
  <c r="AA47" i="6"/>
  <c r="BL47" i="6"/>
  <c r="AP47" i="6"/>
  <c r="BD47" i="6"/>
  <c r="AH47" i="6"/>
  <c r="AV47" i="6"/>
  <c r="Z47" i="6"/>
  <c r="BK47" i="6"/>
  <c r="AO47" i="6"/>
  <c r="BC47" i="6"/>
  <c r="AG47" i="6"/>
  <c r="L46" i="3"/>
  <c r="K46" i="3"/>
  <c r="J46" i="3"/>
  <c r="I46" i="3"/>
  <c r="N46" i="3"/>
  <c r="M46" i="3"/>
  <c r="J50" i="5"/>
  <c r="B48" i="3"/>
  <c r="B49" i="6" s="1"/>
  <c r="I50" i="5"/>
  <c r="H47" i="3"/>
  <c r="E47" i="3"/>
  <c r="D47" i="3"/>
  <c r="G47" i="3"/>
  <c r="C47" i="3"/>
  <c r="C50" i="5"/>
  <c r="D50" i="5"/>
  <c r="A52" i="5"/>
  <c r="A50" i="3" s="1"/>
  <c r="A51" i="6" s="1"/>
  <c r="E51" i="5"/>
  <c r="B51" i="5"/>
  <c r="H51" i="5" s="1"/>
  <c r="G50" i="5"/>
  <c r="F50" i="5"/>
  <c r="BN48" i="6" l="1"/>
  <c r="AR48" i="6"/>
  <c r="BF48" i="6"/>
  <c r="AJ48" i="6"/>
  <c r="AX48" i="6"/>
  <c r="AB48" i="6"/>
  <c r="BM48" i="6"/>
  <c r="AQ48" i="6"/>
  <c r="AT49" i="6"/>
  <c r="X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BL48" i="6"/>
  <c r="AP48" i="6"/>
  <c r="BD48" i="6"/>
  <c r="AH48" i="6"/>
  <c r="AV48" i="6"/>
  <c r="Z48" i="6"/>
  <c r="AA48" i="6"/>
  <c r="AW48" i="6"/>
  <c r="BK48" i="6"/>
  <c r="AO48" i="6"/>
  <c r="BC48" i="6"/>
  <c r="AG48" i="6"/>
  <c r="AU48" i="6"/>
  <c r="Y48" i="6"/>
  <c r="AM48" i="6"/>
  <c r="BI48" i="6"/>
  <c r="BA48" i="6"/>
  <c r="AE48" i="6"/>
  <c r="AN48" i="6"/>
  <c r="BJ48" i="6"/>
  <c r="BH48" i="6"/>
  <c r="AL48" i="6"/>
  <c r="AD48" i="6"/>
  <c r="AZ48" i="6"/>
  <c r="AI48" i="6"/>
  <c r="BE48" i="6"/>
  <c r="AF48" i="6"/>
  <c r="BB48" i="6"/>
  <c r="BG48" i="6"/>
  <c r="AK48" i="6"/>
  <c r="AC48" i="6"/>
  <c r="AY48" i="6"/>
  <c r="K47" i="3"/>
  <c r="L47" i="3"/>
  <c r="H48" i="3"/>
  <c r="E48" i="3"/>
  <c r="D48" i="3"/>
  <c r="G48" i="3"/>
  <c r="C48" i="3"/>
  <c r="M47" i="3"/>
  <c r="N47" i="3"/>
  <c r="B49" i="3"/>
  <c r="B50" i="6" s="1"/>
  <c r="J51" i="5"/>
  <c r="I51" i="5"/>
  <c r="J47" i="3"/>
  <c r="I47" i="3"/>
  <c r="G51" i="5"/>
  <c r="F51" i="5"/>
  <c r="D51" i="5"/>
  <c r="C51" i="5"/>
  <c r="A53" i="5"/>
  <c r="A51" i="3" s="1"/>
  <c r="A52" i="6" s="1"/>
  <c r="E52" i="5"/>
  <c r="B52" i="5"/>
  <c r="H52" i="5" s="1"/>
  <c r="BH49" i="6" l="1"/>
  <c r="AL49" i="6"/>
  <c r="BG49" i="6"/>
  <c r="AK49" i="6"/>
  <c r="AY49" i="6"/>
  <c r="AC49" i="6"/>
  <c r="X50" i="6"/>
  <c r="AT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AZ49" i="6"/>
  <c r="AD49" i="6"/>
  <c r="BN49" i="6"/>
  <c r="AR49" i="6"/>
  <c r="AJ49" i="6"/>
  <c r="BF49" i="6"/>
  <c r="AX49" i="6"/>
  <c r="AB49" i="6"/>
  <c r="AQ49" i="6"/>
  <c r="BM49" i="6"/>
  <c r="AI49" i="6"/>
  <c r="BE49" i="6"/>
  <c r="AW49" i="6"/>
  <c r="AA49" i="6"/>
  <c r="BL49" i="6"/>
  <c r="AP49" i="6"/>
  <c r="BD49" i="6"/>
  <c r="AH49" i="6"/>
  <c r="BK49" i="6"/>
  <c r="AO49" i="6"/>
  <c r="BC49" i="6"/>
  <c r="AG49" i="6"/>
  <c r="Y49" i="6"/>
  <c r="AU49" i="6"/>
  <c r="Z49" i="6"/>
  <c r="AV49" i="6"/>
  <c r="AN49" i="6"/>
  <c r="BJ49" i="6"/>
  <c r="BB49" i="6"/>
  <c r="AF49" i="6"/>
  <c r="AM49" i="6"/>
  <c r="BI49" i="6"/>
  <c r="BA49" i="6"/>
  <c r="AE49" i="6"/>
  <c r="L48" i="3"/>
  <c r="K48" i="3"/>
  <c r="N48" i="3"/>
  <c r="M48" i="3"/>
  <c r="J48" i="3"/>
  <c r="I48" i="3"/>
  <c r="H49" i="3"/>
  <c r="E49" i="3"/>
  <c r="D49" i="3"/>
  <c r="G49" i="3"/>
  <c r="C49" i="3"/>
  <c r="B50" i="3"/>
  <c r="B51" i="6" s="1"/>
  <c r="J52" i="5"/>
  <c r="I52" i="5"/>
  <c r="G52" i="5"/>
  <c r="F52" i="5"/>
  <c r="A54" i="5"/>
  <c r="A52" i="3" s="1"/>
  <c r="A53" i="6" s="1"/>
  <c r="E53" i="5"/>
  <c r="B53" i="5"/>
  <c r="H53" i="5" s="1"/>
  <c r="C52" i="5"/>
  <c r="D52" i="5"/>
  <c r="BC50" i="6" l="1"/>
  <c r="AG50" i="6"/>
  <c r="AN50" i="6"/>
  <c r="BJ50" i="6"/>
  <c r="BB50" i="6"/>
  <c r="AF50" i="6"/>
  <c r="BI50" i="6"/>
  <c r="AM50" i="6"/>
  <c r="BA50" i="6"/>
  <c r="AE50" i="6"/>
  <c r="AL50" i="6"/>
  <c r="BH50" i="6"/>
  <c r="AZ50" i="6"/>
  <c r="AD50" i="6"/>
  <c r="AU50" i="6"/>
  <c r="Y50" i="6"/>
  <c r="BG50" i="6"/>
  <c r="AK50" i="6"/>
  <c r="AY50" i="6"/>
  <c r="AC50" i="6"/>
  <c r="BN50" i="6"/>
  <c r="AR50" i="6"/>
  <c r="BF50" i="6"/>
  <c r="AJ50" i="6"/>
  <c r="AB50" i="6"/>
  <c r="AX50" i="6"/>
  <c r="BM50" i="6"/>
  <c r="AQ50" i="6"/>
  <c r="BE50" i="6"/>
  <c r="AI50" i="6"/>
  <c r="AW50" i="6"/>
  <c r="AA50" i="6"/>
  <c r="X51" i="6"/>
  <c r="A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AP50" i="6"/>
  <c r="BL50" i="6"/>
  <c r="AH50" i="6"/>
  <c r="BD50" i="6"/>
  <c r="AV50" i="6"/>
  <c r="Z50" i="6"/>
  <c r="BK50" i="6"/>
  <c r="AO50" i="6"/>
  <c r="N49" i="3"/>
  <c r="M49" i="3"/>
  <c r="H50" i="3"/>
  <c r="G50" i="3"/>
  <c r="E50" i="3"/>
  <c r="D50" i="3"/>
  <c r="C50" i="3"/>
  <c r="J49" i="3"/>
  <c r="I49" i="3"/>
  <c r="B51" i="3"/>
  <c r="B52" i="6" s="1"/>
  <c r="J53" i="5"/>
  <c r="I53" i="5"/>
  <c r="L49" i="3"/>
  <c r="K49" i="3"/>
  <c r="D53" i="5"/>
  <c r="C53" i="5"/>
  <c r="G53" i="5"/>
  <c r="F53" i="5"/>
  <c r="A55" i="5"/>
  <c r="A53" i="3" s="1"/>
  <c r="A54" i="6" s="1"/>
  <c r="E54" i="5"/>
  <c r="B54" i="5"/>
  <c r="H54" i="5" s="1"/>
  <c r="C52" i="6" l="1"/>
  <c r="X52" i="6"/>
  <c r="AT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BH51" i="6"/>
  <c r="AL51" i="6"/>
  <c r="AD51" i="6"/>
  <c r="AZ51" i="6"/>
  <c r="BG51" i="6"/>
  <c r="AK51" i="6"/>
  <c r="AC51" i="6"/>
  <c r="AY51" i="6"/>
  <c r="BA51" i="6"/>
  <c r="AE51" i="6"/>
  <c r="BN51" i="6"/>
  <c r="AR51" i="6"/>
  <c r="BF51" i="6"/>
  <c r="AJ51" i="6"/>
  <c r="AB51" i="6"/>
  <c r="AX51" i="6"/>
  <c r="BM51" i="6"/>
  <c r="AQ51" i="6"/>
  <c r="AI51" i="6"/>
  <c r="BE51" i="6"/>
  <c r="AW51" i="6"/>
  <c r="AA51" i="6"/>
  <c r="BI51" i="6"/>
  <c r="AM51" i="6"/>
  <c r="AH51" i="6"/>
  <c r="BD51" i="6"/>
  <c r="BK51" i="6"/>
  <c r="AO51" i="6"/>
  <c r="AG51" i="6"/>
  <c r="BC51" i="6"/>
  <c r="AU51" i="6"/>
  <c r="Y51" i="6"/>
  <c r="BL51" i="6"/>
  <c r="AP51" i="6"/>
  <c r="Z51" i="6"/>
  <c r="AV51" i="6"/>
  <c r="AN51" i="6"/>
  <c r="BJ51" i="6"/>
  <c r="BB51" i="6"/>
  <c r="AF51" i="6"/>
  <c r="L50" i="3"/>
  <c r="K50" i="3"/>
  <c r="N50" i="3"/>
  <c r="M50" i="3"/>
  <c r="J50" i="3"/>
  <c r="I50" i="3"/>
  <c r="J54" i="5"/>
  <c r="I54" i="5"/>
  <c r="B52" i="3"/>
  <c r="B53" i="6" s="1"/>
  <c r="H51" i="3"/>
  <c r="G51" i="3"/>
  <c r="E51" i="3"/>
  <c r="D51" i="3"/>
  <c r="C51" i="3"/>
  <c r="D54" i="5"/>
  <c r="C54" i="5"/>
  <c r="G54" i="5"/>
  <c r="F54" i="5"/>
  <c r="A56" i="5"/>
  <c r="A54" i="3" s="1"/>
  <c r="A55" i="6" s="1"/>
  <c r="E55" i="5"/>
  <c r="B55" i="5"/>
  <c r="H55" i="5" s="1"/>
  <c r="C53" i="6" l="1"/>
  <c r="X53" i="6"/>
  <c r="AT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AR52" i="6"/>
  <c r="BN52" i="6"/>
  <c r="AJ52" i="6"/>
  <c r="BF52" i="6"/>
  <c r="AX52" i="6"/>
  <c r="AB52" i="6"/>
  <c r="AZ52" i="6"/>
  <c r="AD52" i="6"/>
  <c r="BG52" i="6"/>
  <c r="AK52" i="6"/>
  <c r="AY52" i="6"/>
  <c r="AC52" i="6"/>
  <c r="BM52" i="6"/>
  <c r="AQ52" i="6"/>
  <c r="BE52" i="6"/>
  <c r="AI52" i="6"/>
  <c r="AW52" i="6"/>
  <c r="AA52" i="6"/>
  <c r="BA52" i="6"/>
  <c r="AE52" i="6"/>
  <c r="BL52" i="6"/>
  <c r="AP52" i="6"/>
  <c r="AM52" i="6"/>
  <c r="BI52" i="6"/>
  <c r="BK52" i="6"/>
  <c r="AO52" i="6"/>
  <c r="AG52" i="6"/>
  <c r="BC52" i="6"/>
  <c r="BH52" i="6"/>
  <c r="AL52" i="6"/>
  <c r="AH52" i="6"/>
  <c r="BD52" i="6"/>
  <c r="Z52" i="6"/>
  <c r="AV52" i="6"/>
  <c r="AN52" i="6"/>
  <c r="BJ52" i="6"/>
  <c r="BB52" i="6"/>
  <c r="AF52" i="6"/>
  <c r="AU52" i="6"/>
  <c r="Y52" i="6"/>
  <c r="L51" i="3"/>
  <c r="K51" i="3"/>
  <c r="N51" i="3"/>
  <c r="M51" i="3"/>
  <c r="J51" i="3"/>
  <c r="I51" i="3"/>
  <c r="J55" i="5"/>
  <c r="I55" i="5"/>
  <c r="B53" i="3"/>
  <c r="B54" i="6" s="1"/>
  <c r="H52" i="3"/>
  <c r="E52" i="3"/>
  <c r="C52" i="3"/>
  <c r="D52" i="3"/>
  <c r="G52" i="3"/>
  <c r="F55" i="5"/>
  <c r="G55" i="5"/>
  <c r="C55" i="5"/>
  <c r="D55" i="5"/>
  <c r="A57" i="5"/>
  <c r="A55" i="3" s="1"/>
  <c r="A56" i="6" s="1"/>
  <c r="E56" i="5"/>
  <c r="B56" i="5"/>
  <c r="H56" i="5" s="1"/>
  <c r="AU53" i="6" l="1"/>
  <c r="Y53" i="6"/>
  <c r="BH53" i="6"/>
  <c r="AL53" i="6"/>
  <c r="AZ53" i="6"/>
  <c r="AD53" i="6"/>
  <c r="C54" i="6"/>
  <c r="X54" i="6"/>
  <c r="AT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BG53" i="6"/>
  <c r="AK53" i="6"/>
  <c r="AY53" i="6"/>
  <c r="AC53" i="6"/>
  <c r="BN53" i="6"/>
  <c r="AR53" i="6"/>
  <c r="BF53" i="6"/>
  <c r="AJ53" i="6"/>
  <c r="AX53" i="6"/>
  <c r="AB53" i="6"/>
  <c r="AQ53" i="6"/>
  <c r="BM53" i="6"/>
  <c r="AI53" i="6"/>
  <c r="BE53" i="6"/>
  <c r="AA53" i="6"/>
  <c r="AW53" i="6"/>
  <c r="BI53" i="6"/>
  <c r="AM53" i="6"/>
  <c r="BK53" i="6"/>
  <c r="AO53" i="6"/>
  <c r="BC53" i="6"/>
  <c r="AG53" i="6"/>
  <c r="BA53" i="6"/>
  <c r="AE53" i="6"/>
  <c r="BL53" i="6"/>
  <c r="AP53" i="6"/>
  <c r="AH53" i="6"/>
  <c r="BD53" i="6"/>
  <c r="Z53" i="6"/>
  <c r="AV53" i="6"/>
  <c r="AN53" i="6"/>
  <c r="BJ53" i="6"/>
  <c r="AF53" i="6"/>
  <c r="BB53" i="6"/>
  <c r="L52" i="3"/>
  <c r="K52" i="3"/>
  <c r="J56" i="5"/>
  <c r="I56" i="5"/>
  <c r="B54" i="3"/>
  <c r="B55" i="6" s="1"/>
  <c r="M52" i="3"/>
  <c r="N52" i="3"/>
  <c r="J52" i="3"/>
  <c r="I52" i="3"/>
  <c r="H53" i="3"/>
  <c r="G53" i="3"/>
  <c r="E53" i="3"/>
  <c r="D53" i="3"/>
  <c r="C53" i="3"/>
  <c r="F56" i="5"/>
  <c r="G56" i="5"/>
  <c r="C56" i="5"/>
  <c r="D56" i="5"/>
  <c r="A58" i="5"/>
  <c r="A56" i="3" s="1"/>
  <c r="A57" i="6" s="1"/>
  <c r="E57" i="5"/>
  <c r="B57" i="5"/>
  <c r="H57" i="5" s="1"/>
  <c r="BM54" i="6" l="1"/>
  <c r="AQ54" i="6"/>
  <c r="BL54" i="6"/>
  <c r="AP54" i="6"/>
  <c r="AN54" i="6"/>
  <c r="BJ54" i="6"/>
  <c r="AF54" i="6"/>
  <c r="BB54" i="6"/>
  <c r="BN54" i="6"/>
  <c r="AR54" i="6"/>
  <c r="AW54" i="6"/>
  <c r="AA54" i="6"/>
  <c r="AH54" i="6"/>
  <c r="BD54" i="6"/>
  <c r="BC54" i="6"/>
  <c r="AG54" i="6"/>
  <c r="AM54" i="6"/>
  <c r="BI54" i="6"/>
  <c r="BA54" i="6"/>
  <c r="AE54" i="6"/>
  <c r="AU54" i="6"/>
  <c r="Y54" i="6"/>
  <c r="AX54" i="6"/>
  <c r="AB54" i="6"/>
  <c r="C55" i="6"/>
  <c r="AT55" i="6"/>
  <c r="X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BH54" i="6"/>
  <c r="AL54" i="6"/>
  <c r="AZ54" i="6"/>
  <c r="AD54" i="6"/>
  <c r="BF54" i="6"/>
  <c r="AJ54" i="6"/>
  <c r="BE54" i="6"/>
  <c r="AI54" i="6"/>
  <c r="AV54" i="6"/>
  <c r="Z54" i="6"/>
  <c r="BK54" i="6"/>
  <c r="AO54" i="6"/>
  <c r="BG54" i="6"/>
  <c r="AK54" i="6"/>
  <c r="AC54" i="6"/>
  <c r="AY54" i="6"/>
  <c r="L53" i="3"/>
  <c r="K53" i="3"/>
  <c r="H54" i="3"/>
  <c r="G54" i="3"/>
  <c r="C54" i="3"/>
  <c r="D54" i="3"/>
  <c r="E54" i="3"/>
  <c r="J57" i="5"/>
  <c r="B55" i="3"/>
  <c r="B56" i="6" s="1"/>
  <c r="I57" i="5"/>
  <c r="J53" i="3"/>
  <c r="I53" i="3"/>
  <c r="N53" i="3"/>
  <c r="M53" i="3"/>
  <c r="D57" i="5"/>
  <c r="C57" i="5"/>
  <c r="A59" i="5"/>
  <c r="A57" i="3" s="1"/>
  <c r="A58" i="6" s="1"/>
  <c r="E58" i="5"/>
  <c r="B58" i="5"/>
  <c r="H58" i="5" s="1"/>
  <c r="F57" i="5"/>
  <c r="G57" i="5"/>
  <c r="AF55" i="6" l="1"/>
  <c r="BB55" i="6"/>
  <c r="BI55" i="6"/>
  <c r="AM55" i="6"/>
  <c r="BA55" i="6"/>
  <c r="AE55" i="6"/>
  <c r="AU55" i="6"/>
  <c r="Y55" i="6"/>
  <c r="BH55" i="6"/>
  <c r="AL55" i="6"/>
  <c r="AZ55" i="6"/>
  <c r="AD55" i="6"/>
  <c r="AT56" i="6"/>
  <c r="C56" i="6"/>
  <c r="X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BG55" i="6"/>
  <c r="AK55" i="6"/>
  <c r="AY55" i="6"/>
  <c r="AC55" i="6"/>
  <c r="BF55" i="6"/>
  <c r="AJ55" i="6"/>
  <c r="BM55" i="6"/>
  <c r="AQ55" i="6"/>
  <c r="BE55" i="6"/>
  <c r="AI55" i="6"/>
  <c r="AW55" i="6"/>
  <c r="AA55" i="6"/>
  <c r="BN55" i="6"/>
  <c r="AR55" i="6"/>
  <c r="AB55" i="6"/>
  <c r="AX55" i="6"/>
  <c r="AP55" i="6"/>
  <c r="BL55" i="6"/>
  <c r="AH55" i="6"/>
  <c r="BD55" i="6"/>
  <c r="AV55" i="6"/>
  <c r="Z55" i="6"/>
  <c r="AO55" i="6"/>
  <c r="BK55" i="6"/>
  <c r="BC55" i="6"/>
  <c r="AG55" i="6"/>
  <c r="BJ55" i="6"/>
  <c r="AN55" i="6"/>
  <c r="K54" i="3"/>
  <c r="L54" i="3"/>
  <c r="N54" i="3"/>
  <c r="M54" i="3"/>
  <c r="J54" i="3"/>
  <c r="I54" i="3"/>
  <c r="B56" i="3"/>
  <c r="B57" i="6" s="1"/>
  <c r="J58" i="5"/>
  <c r="I58" i="5"/>
  <c r="H55" i="3"/>
  <c r="G55" i="3"/>
  <c r="E55" i="3"/>
  <c r="D55" i="3"/>
  <c r="C55" i="3"/>
  <c r="G58" i="5"/>
  <c r="F58" i="5"/>
  <c r="D58" i="5"/>
  <c r="C58" i="5"/>
  <c r="A60" i="5"/>
  <c r="A58" i="3" s="1"/>
  <c r="A59" i="6" s="1"/>
  <c r="E59" i="5"/>
  <c r="B59" i="5"/>
  <c r="H59" i="5" s="1"/>
  <c r="AB56" i="6" l="1"/>
  <c r="AX56" i="6"/>
  <c r="BM56" i="6"/>
  <c r="AQ56" i="6"/>
  <c r="BL56" i="6"/>
  <c r="AP56" i="6"/>
  <c r="BD56" i="6"/>
  <c r="AH56" i="6"/>
  <c r="AV56" i="6"/>
  <c r="Z56" i="6"/>
  <c r="AO56" i="6"/>
  <c r="BK56" i="6"/>
  <c r="BC56" i="6"/>
  <c r="AG56" i="6"/>
  <c r="AK56" i="6"/>
  <c r="BG56" i="6"/>
  <c r="BF56" i="6"/>
  <c r="AJ56" i="6"/>
  <c r="BE56" i="6"/>
  <c r="AI56" i="6"/>
  <c r="AN56" i="6"/>
  <c r="BJ56" i="6"/>
  <c r="BB56" i="6"/>
  <c r="AF56" i="6"/>
  <c r="AT57" i="6"/>
  <c r="X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BI56" i="6"/>
  <c r="AM56" i="6"/>
  <c r="BA56" i="6"/>
  <c r="AE56" i="6"/>
  <c r="AY56" i="6"/>
  <c r="AC56" i="6"/>
  <c r="BN56" i="6"/>
  <c r="AR56" i="6"/>
  <c r="AA56" i="6"/>
  <c r="AW56" i="6"/>
  <c r="AU56" i="6"/>
  <c r="Y56" i="6"/>
  <c r="BH56" i="6"/>
  <c r="AL56" i="6"/>
  <c r="AD56" i="6"/>
  <c r="AZ56" i="6"/>
  <c r="H56" i="3"/>
  <c r="G56" i="3"/>
  <c r="E56" i="3"/>
  <c r="D56" i="3"/>
  <c r="C56" i="3"/>
  <c r="K55" i="3"/>
  <c r="L55" i="3"/>
  <c r="B57" i="3"/>
  <c r="B58" i="6" s="1"/>
  <c r="J59" i="5"/>
  <c r="I59" i="5"/>
  <c r="J55" i="3"/>
  <c r="I55" i="3"/>
  <c r="N55" i="3"/>
  <c r="M55" i="3"/>
  <c r="G59" i="5"/>
  <c r="F59" i="5"/>
  <c r="D59" i="5"/>
  <c r="C59" i="5"/>
  <c r="A61" i="5"/>
  <c r="A59" i="3" s="1"/>
  <c r="A60" i="6" s="1"/>
  <c r="E60" i="5"/>
  <c r="B60" i="5"/>
  <c r="H60" i="5" s="1"/>
  <c r="BH57" i="6" l="1"/>
  <c r="AL57" i="6"/>
  <c r="BG57" i="6"/>
  <c r="AK57" i="6"/>
  <c r="AC57" i="6"/>
  <c r="AY57" i="6"/>
  <c r="AX57" i="6"/>
  <c r="AB57" i="6"/>
  <c r="AZ57" i="6"/>
  <c r="AD57" i="6"/>
  <c r="X58" i="6"/>
  <c r="AT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AR57" i="6"/>
  <c r="BN57" i="6"/>
  <c r="BF57" i="6"/>
  <c r="AJ57" i="6"/>
  <c r="BM57" i="6"/>
  <c r="AQ57" i="6"/>
  <c r="BE57" i="6"/>
  <c r="AI57" i="6"/>
  <c r="AW57" i="6"/>
  <c r="AA57" i="6"/>
  <c r="AP57" i="6"/>
  <c r="BL57" i="6"/>
  <c r="BD57" i="6"/>
  <c r="AH57" i="6"/>
  <c r="AV57" i="6"/>
  <c r="Z57" i="6"/>
  <c r="BK57" i="6"/>
  <c r="AO57" i="6"/>
  <c r="BC57" i="6"/>
  <c r="AG57" i="6"/>
  <c r="Y57" i="6"/>
  <c r="AU57" i="6"/>
  <c r="AN57" i="6"/>
  <c r="BJ57" i="6"/>
  <c r="BB57" i="6"/>
  <c r="AF57" i="6"/>
  <c r="BI57" i="6"/>
  <c r="AM57" i="6"/>
  <c r="BA57" i="6"/>
  <c r="AE57" i="6"/>
  <c r="B58" i="3"/>
  <c r="B59" i="6" s="1"/>
  <c r="J60" i="5"/>
  <c r="I60" i="5"/>
  <c r="J56" i="3"/>
  <c r="I56" i="3"/>
  <c r="L56" i="3"/>
  <c r="K56" i="3"/>
  <c r="N56" i="3"/>
  <c r="M56" i="3"/>
  <c r="H57" i="3"/>
  <c r="G57" i="3"/>
  <c r="E57" i="3"/>
  <c r="D57" i="3"/>
  <c r="C57" i="3"/>
  <c r="G60" i="5"/>
  <c r="F60" i="5"/>
  <c r="D60" i="5"/>
  <c r="C60" i="5"/>
  <c r="A62" i="5"/>
  <c r="A60" i="3" s="1"/>
  <c r="A61" i="6" s="1"/>
  <c r="E61" i="5"/>
  <c r="B61" i="5"/>
  <c r="H61" i="5" s="1"/>
  <c r="BN58" i="6" l="1"/>
  <c r="AR58" i="6"/>
  <c r="X59" i="6"/>
  <c r="AT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BM58" i="6"/>
  <c r="AQ58" i="6"/>
  <c r="BE58" i="6"/>
  <c r="AI58" i="6"/>
  <c r="AW58" i="6"/>
  <c r="AA58" i="6"/>
  <c r="AJ58" i="6"/>
  <c r="BF58" i="6"/>
  <c r="AV58" i="6"/>
  <c r="Z58" i="6"/>
  <c r="AB58" i="6"/>
  <c r="AX58" i="6"/>
  <c r="BL58" i="6"/>
  <c r="AP58" i="6"/>
  <c r="AH58" i="6"/>
  <c r="BD58" i="6"/>
  <c r="BK58" i="6"/>
  <c r="AO58" i="6"/>
  <c r="BC58" i="6"/>
  <c r="AG58" i="6"/>
  <c r="AU58" i="6"/>
  <c r="Y58" i="6"/>
  <c r="BB58" i="6"/>
  <c r="AF58" i="6"/>
  <c r="BI58" i="6"/>
  <c r="AM58" i="6"/>
  <c r="BA58" i="6"/>
  <c r="AE58" i="6"/>
  <c r="AN58" i="6"/>
  <c r="BJ58" i="6"/>
  <c r="BH58" i="6"/>
  <c r="AL58" i="6"/>
  <c r="AZ58" i="6"/>
  <c r="AD58" i="6"/>
  <c r="AK58" i="6"/>
  <c r="BG58" i="6"/>
  <c r="AY58" i="6"/>
  <c r="AC58" i="6"/>
  <c r="B59" i="3"/>
  <c r="B60" i="6" s="1"/>
  <c r="J61" i="5"/>
  <c r="I61" i="5"/>
  <c r="L57" i="3"/>
  <c r="K57" i="3"/>
  <c r="J57" i="3"/>
  <c r="I57" i="3"/>
  <c r="N57" i="3"/>
  <c r="M57" i="3"/>
  <c r="H58" i="3"/>
  <c r="G58" i="3"/>
  <c r="E58" i="3"/>
  <c r="D58" i="3"/>
  <c r="C58" i="3"/>
  <c r="G61" i="5"/>
  <c r="F61" i="5"/>
  <c r="D61" i="5"/>
  <c r="C61" i="5"/>
  <c r="A63" i="5"/>
  <c r="A61" i="3" s="1"/>
  <c r="A62" i="6" s="1"/>
  <c r="E62" i="5"/>
  <c r="B62" i="5"/>
  <c r="H62" i="5" s="1"/>
  <c r="BG59" i="6" l="1"/>
  <c r="AK59" i="6"/>
  <c r="AB59" i="6"/>
  <c r="AX59" i="6"/>
  <c r="BM59" i="6"/>
  <c r="AQ59" i="6"/>
  <c r="BE59" i="6"/>
  <c r="AI59" i="6"/>
  <c r="AW59" i="6"/>
  <c r="AA59" i="6"/>
  <c r="AJ59" i="6"/>
  <c r="BF59" i="6"/>
  <c r="C60" i="6"/>
  <c r="X60" i="6"/>
  <c r="AT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BL59" i="6"/>
  <c r="AP59" i="6"/>
  <c r="BD59" i="6"/>
  <c r="AH59" i="6"/>
  <c r="AV59" i="6"/>
  <c r="Z59" i="6"/>
  <c r="AY59" i="6"/>
  <c r="AC59" i="6"/>
  <c r="BN59" i="6"/>
  <c r="AR59" i="6"/>
  <c r="AO59" i="6"/>
  <c r="BK59" i="6"/>
  <c r="BC59" i="6"/>
  <c r="AG59" i="6"/>
  <c r="AU59" i="6"/>
  <c r="Y59" i="6"/>
  <c r="BB59" i="6"/>
  <c r="AF59" i="6"/>
  <c r="AM59" i="6"/>
  <c r="BI59" i="6"/>
  <c r="BA59" i="6"/>
  <c r="AE59" i="6"/>
  <c r="AN59" i="6"/>
  <c r="BJ59" i="6"/>
  <c r="BH59" i="6"/>
  <c r="AL59" i="6"/>
  <c r="AD59" i="6"/>
  <c r="AZ59" i="6"/>
  <c r="L58" i="3"/>
  <c r="K58" i="3"/>
  <c r="J58" i="3"/>
  <c r="I58" i="3"/>
  <c r="I62" i="5"/>
  <c r="B60" i="3"/>
  <c r="B61" i="6" s="1"/>
  <c r="J62" i="5"/>
  <c r="N58" i="3"/>
  <c r="M58" i="3"/>
  <c r="H59" i="3"/>
  <c r="G59" i="3"/>
  <c r="E59" i="3"/>
  <c r="D59" i="3"/>
  <c r="C59" i="3"/>
  <c r="D62" i="5"/>
  <c r="C62" i="5"/>
  <c r="G62" i="5"/>
  <c r="F62" i="5"/>
  <c r="A64" i="5"/>
  <c r="A62" i="3" s="1"/>
  <c r="A63" i="6" s="1"/>
  <c r="E63" i="5"/>
  <c r="B63" i="5"/>
  <c r="H63" i="5" s="1"/>
  <c r="AW60" i="6" l="1"/>
  <c r="AA60" i="6"/>
  <c r="BD60" i="6"/>
  <c r="AH60" i="6"/>
  <c r="BK60" i="6"/>
  <c r="AO60" i="6"/>
  <c r="BC60" i="6"/>
  <c r="AG60" i="6"/>
  <c r="AI60" i="6"/>
  <c r="BE60" i="6"/>
  <c r="AV60" i="6"/>
  <c r="Z60" i="6"/>
  <c r="BJ60" i="6"/>
  <c r="AN60" i="6"/>
  <c r="BB60" i="6"/>
  <c r="AF60" i="6"/>
  <c r="BM60" i="6"/>
  <c r="AQ60" i="6"/>
  <c r="BL60" i="6"/>
  <c r="AP60" i="6"/>
  <c r="BI60" i="6"/>
  <c r="AM60" i="6"/>
  <c r="BA60" i="6"/>
  <c r="AE60" i="6"/>
  <c r="Y60" i="6"/>
  <c r="AU60" i="6"/>
  <c r="BH60" i="6"/>
  <c r="AL60" i="6"/>
  <c r="AZ60" i="6"/>
  <c r="AD60" i="6"/>
  <c r="AC60" i="6"/>
  <c r="AY60" i="6"/>
  <c r="C61" i="6"/>
  <c r="X61" i="6"/>
  <c r="AT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BG60" i="6"/>
  <c r="AK60" i="6"/>
  <c r="BN60" i="6"/>
  <c r="AR60" i="6"/>
  <c r="AJ60" i="6"/>
  <c r="BF60" i="6"/>
  <c r="AB60" i="6"/>
  <c r="AX60" i="6"/>
  <c r="H60" i="3"/>
  <c r="G60" i="3"/>
  <c r="E60" i="3"/>
  <c r="C60" i="3"/>
  <c r="D60" i="3"/>
  <c r="L59" i="3"/>
  <c r="K59" i="3"/>
  <c r="J63" i="5"/>
  <c r="B61" i="3"/>
  <c r="B62" i="6" s="1"/>
  <c r="I63" i="5"/>
  <c r="J59" i="3"/>
  <c r="I59" i="3"/>
  <c r="N59" i="3"/>
  <c r="M59" i="3"/>
  <c r="F63" i="5"/>
  <c r="G63" i="5"/>
  <c r="D63" i="5"/>
  <c r="C63" i="5"/>
  <c r="A65" i="5"/>
  <c r="A63" i="3" s="1"/>
  <c r="A64" i="6" s="1"/>
  <c r="E64" i="5"/>
  <c r="B64" i="5"/>
  <c r="H64" i="5" s="1"/>
  <c r="AM61" i="6" l="1"/>
  <c r="BI61" i="6"/>
  <c r="BA61" i="6"/>
  <c r="AE61" i="6"/>
  <c r="BH61" i="6"/>
  <c r="AL61" i="6"/>
  <c r="AZ61" i="6"/>
  <c r="AD61" i="6"/>
  <c r="AU61" i="6"/>
  <c r="Y61" i="6"/>
  <c r="C62" i="6"/>
  <c r="X62" i="6"/>
  <c r="AT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BG61" i="6"/>
  <c r="AK61" i="6"/>
  <c r="AY61" i="6"/>
  <c r="AC61" i="6"/>
  <c r="AX61" i="6"/>
  <c r="AB61" i="6"/>
  <c r="BM61" i="6"/>
  <c r="AQ61" i="6"/>
  <c r="BE61" i="6"/>
  <c r="AI61" i="6"/>
  <c r="AA61" i="6"/>
  <c r="AW61" i="6"/>
  <c r="AJ61" i="6"/>
  <c r="BF61" i="6"/>
  <c r="BL61" i="6"/>
  <c r="AP61" i="6"/>
  <c r="BD61" i="6"/>
  <c r="AH61" i="6"/>
  <c r="AV61" i="6"/>
  <c r="Z61" i="6"/>
  <c r="BK61" i="6"/>
  <c r="AO61" i="6"/>
  <c r="BC61" i="6"/>
  <c r="AG61" i="6"/>
  <c r="BN61" i="6"/>
  <c r="AR61" i="6"/>
  <c r="BJ61" i="6"/>
  <c r="AN61" i="6"/>
  <c r="BB61" i="6"/>
  <c r="AF61" i="6"/>
  <c r="H61" i="3"/>
  <c r="G61" i="3"/>
  <c r="D61" i="3"/>
  <c r="E61" i="3"/>
  <c r="C61" i="3"/>
  <c r="L60" i="3"/>
  <c r="K60" i="3"/>
  <c r="J64" i="5"/>
  <c r="I64" i="5"/>
  <c r="B62" i="3"/>
  <c r="B63" i="6" s="1"/>
  <c r="J60" i="3"/>
  <c r="I60" i="3"/>
  <c r="M60" i="3"/>
  <c r="N60" i="3"/>
  <c r="D64" i="5"/>
  <c r="C64" i="5"/>
  <c r="F64" i="5"/>
  <c r="G64" i="5"/>
  <c r="A66" i="5"/>
  <c r="A64" i="3" s="1"/>
  <c r="A65" i="6" s="1"/>
  <c r="E65" i="5"/>
  <c r="B65" i="5"/>
  <c r="H65" i="5" s="1"/>
  <c r="BF62" i="6" l="1"/>
  <c r="AJ62" i="6"/>
  <c r="BM62" i="6"/>
  <c r="AQ62" i="6"/>
  <c r="AI62" i="6"/>
  <c r="BE62" i="6"/>
  <c r="AW62" i="6"/>
  <c r="AA62" i="6"/>
  <c r="BN62" i="6"/>
  <c r="AR62" i="6"/>
  <c r="AX62" i="6"/>
  <c r="AB62" i="6"/>
  <c r="BL62" i="6"/>
  <c r="AP62" i="6"/>
  <c r="BD62" i="6"/>
  <c r="AH62" i="6"/>
  <c r="AV62" i="6"/>
  <c r="Z62" i="6"/>
  <c r="BG62" i="6"/>
  <c r="AK62" i="6"/>
  <c r="BK62" i="6"/>
  <c r="AO62" i="6"/>
  <c r="BC62" i="6"/>
  <c r="AG62" i="6"/>
  <c r="AN62" i="6"/>
  <c r="BJ62" i="6"/>
  <c r="BI62" i="6"/>
  <c r="AM62" i="6"/>
  <c r="BA62" i="6"/>
  <c r="AE62" i="6"/>
  <c r="AU62" i="6"/>
  <c r="Y62" i="6"/>
  <c r="AC62" i="6"/>
  <c r="AY62" i="6"/>
  <c r="C63" i="6"/>
  <c r="AT63" i="6"/>
  <c r="X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BB62" i="6"/>
  <c r="AF62" i="6"/>
  <c r="BH62" i="6"/>
  <c r="AL62" i="6"/>
  <c r="AZ62" i="6"/>
  <c r="AD62" i="6"/>
  <c r="J61" i="3"/>
  <c r="I61" i="3"/>
  <c r="N61" i="3"/>
  <c r="M61" i="3"/>
  <c r="L61" i="3"/>
  <c r="K61" i="3"/>
  <c r="J65" i="5"/>
  <c r="I65" i="5"/>
  <c r="B63" i="3"/>
  <c r="B64" i="6" s="1"/>
  <c r="H62" i="3"/>
  <c r="G62" i="3"/>
  <c r="D62" i="3"/>
  <c r="E62" i="3"/>
  <c r="C62" i="3"/>
  <c r="D65" i="5"/>
  <c r="C65" i="5"/>
  <c r="F65" i="5"/>
  <c r="G65" i="5"/>
  <c r="A67" i="5"/>
  <c r="A65" i="3" s="1"/>
  <c r="A66" i="6" s="1"/>
  <c r="B66" i="5"/>
  <c r="H66" i="5" s="1"/>
  <c r="E66" i="5"/>
  <c r="AN63" i="6" l="1"/>
  <c r="BJ63" i="6"/>
  <c r="BG63" i="6"/>
  <c r="AK63" i="6"/>
  <c r="AX63" i="6"/>
  <c r="AB63" i="6"/>
  <c r="AT64" i="6"/>
  <c r="C64" i="6"/>
  <c r="X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BM63" i="6"/>
  <c r="AQ63" i="6"/>
  <c r="BE63" i="6"/>
  <c r="AI63" i="6"/>
  <c r="AW63" i="6"/>
  <c r="AA63" i="6"/>
  <c r="AJ63" i="6"/>
  <c r="BF63" i="6"/>
  <c r="BL63" i="6"/>
  <c r="AP63" i="6"/>
  <c r="BD63" i="6"/>
  <c r="AH63" i="6"/>
  <c r="AV63" i="6"/>
  <c r="Z63" i="6"/>
  <c r="AC63" i="6"/>
  <c r="AY63" i="6"/>
  <c r="BN63" i="6"/>
  <c r="AR63" i="6"/>
  <c r="BK63" i="6"/>
  <c r="AO63" i="6"/>
  <c r="BC63" i="6"/>
  <c r="AG63" i="6"/>
  <c r="BB63" i="6"/>
  <c r="AF63" i="6"/>
  <c r="AM63" i="6"/>
  <c r="BI63" i="6"/>
  <c r="BA63" i="6"/>
  <c r="AE63" i="6"/>
  <c r="AU63" i="6"/>
  <c r="Y63" i="6"/>
  <c r="BH63" i="6"/>
  <c r="AL63" i="6"/>
  <c r="AZ63" i="6"/>
  <c r="AD63" i="6"/>
  <c r="L62" i="3"/>
  <c r="K62" i="3"/>
  <c r="B64" i="3"/>
  <c r="B65" i="6" s="1"/>
  <c r="J66" i="5"/>
  <c r="I66" i="5"/>
  <c r="J62" i="3"/>
  <c r="I62" i="3"/>
  <c r="N62" i="3"/>
  <c r="M62" i="3"/>
  <c r="H63" i="3"/>
  <c r="E63" i="3"/>
  <c r="D63" i="3"/>
  <c r="G63" i="3"/>
  <c r="C63" i="3"/>
  <c r="F66" i="5"/>
  <c r="G66" i="5"/>
  <c r="D66" i="5"/>
  <c r="C66" i="5"/>
  <c r="A68" i="5"/>
  <c r="A66" i="3" s="1"/>
  <c r="A67" i="6" s="1"/>
  <c r="E67" i="5"/>
  <c r="B67" i="5"/>
  <c r="H67" i="5" s="1"/>
  <c r="AI64" i="6" l="1"/>
  <c r="BE64" i="6"/>
  <c r="BD64" i="6"/>
  <c r="AH64" i="6"/>
  <c r="AT65" i="6"/>
  <c r="X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BC64" i="6"/>
  <c r="AG64" i="6"/>
  <c r="AU64" i="6"/>
  <c r="Y64" i="6"/>
  <c r="BI64" i="6"/>
  <c r="AM64" i="6"/>
  <c r="AE64" i="6"/>
  <c r="BA64" i="6"/>
  <c r="BL64" i="6"/>
  <c r="AP64" i="6"/>
  <c r="AV64" i="6"/>
  <c r="Z64" i="6"/>
  <c r="BK64" i="6"/>
  <c r="AO64" i="6"/>
  <c r="BJ64" i="6"/>
  <c r="AN64" i="6"/>
  <c r="BB64" i="6"/>
  <c r="AF64" i="6"/>
  <c r="BH64" i="6"/>
  <c r="AL64" i="6"/>
  <c r="AZ64" i="6"/>
  <c r="AD64" i="6"/>
  <c r="BM64" i="6"/>
  <c r="AQ64" i="6"/>
  <c r="AK64" i="6"/>
  <c r="BG64" i="6"/>
  <c r="AY64" i="6"/>
  <c r="AC64" i="6"/>
  <c r="BN64" i="6"/>
  <c r="AR64" i="6"/>
  <c r="BF64" i="6"/>
  <c r="AJ64" i="6"/>
  <c r="AB64" i="6"/>
  <c r="AX64" i="6"/>
  <c r="AA64" i="6"/>
  <c r="AW64" i="6"/>
  <c r="J63" i="3"/>
  <c r="I63" i="3"/>
  <c r="M63" i="3"/>
  <c r="N63" i="3"/>
  <c r="H64" i="3"/>
  <c r="E64" i="3"/>
  <c r="D64" i="3"/>
  <c r="G64" i="3"/>
  <c r="C64" i="3"/>
  <c r="B65" i="3"/>
  <c r="B66" i="6" s="1"/>
  <c r="J67" i="5"/>
  <c r="I67" i="5"/>
  <c r="K63" i="3"/>
  <c r="L63" i="3"/>
  <c r="D67" i="5"/>
  <c r="C67" i="5"/>
  <c r="G67" i="5"/>
  <c r="F67" i="5"/>
  <c r="A69" i="5"/>
  <c r="A67" i="3" s="1"/>
  <c r="A68" i="6" s="1"/>
  <c r="E68" i="5"/>
  <c r="B68" i="5"/>
  <c r="H68" i="5" s="1"/>
  <c r="BM65" i="6" l="1"/>
  <c r="AQ65" i="6"/>
  <c r="AI65" i="6"/>
  <c r="BE65" i="6"/>
  <c r="AW65" i="6"/>
  <c r="AA65" i="6"/>
  <c r="X66" i="6"/>
  <c r="AT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AP65" i="6"/>
  <c r="BL65" i="6"/>
  <c r="BD65" i="6"/>
  <c r="AH65" i="6"/>
  <c r="AV65" i="6"/>
  <c r="Z65" i="6"/>
  <c r="BK65" i="6"/>
  <c r="AO65" i="6"/>
  <c r="AG65" i="6"/>
  <c r="BC65" i="6"/>
  <c r="Y65" i="6"/>
  <c r="AU65" i="6"/>
  <c r="BB65" i="6"/>
  <c r="AF65" i="6"/>
  <c r="BI65" i="6"/>
  <c r="AM65" i="6"/>
  <c r="BA65" i="6"/>
  <c r="AE65" i="6"/>
  <c r="AL65" i="6"/>
  <c r="BH65" i="6"/>
  <c r="AZ65" i="6"/>
  <c r="AD65" i="6"/>
  <c r="AN65" i="6"/>
  <c r="BJ65" i="6"/>
  <c r="BG65" i="6"/>
  <c r="AK65" i="6"/>
  <c r="AY65" i="6"/>
  <c r="AC65" i="6"/>
  <c r="BN65" i="6"/>
  <c r="AR65" i="6"/>
  <c r="BF65" i="6"/>
  <c r="AJ65" i="6"/>
  <c r="AX65" i="6"/>
  <c r="AB65" i="6"/>
  <c r="L64" i="3"/>
  <c r="K64" i="3"/>
  <c r="N64" i="3"/>
  <c r="M64" i="3"/>
  <c r="B66" i="3"/>
  <c r="B67" i="6" s="1"/>
  <c r="J68" i="5"/>
  <c r="I68" i="5"/>
  <c r="H65" i="3"/>
  <c r="E65" i="3"/>
  <c r="D65" i="3"/>
  <c r="G65" i="3"/>
  <c r="C65" i="3"/>
  <c r="J64" i="3"/>
  <c r="I64" i="3"/>
  <c r="C68" i="5"/>
  <c r="D68" i="5"/>
  <c r="G68" i="5"/>
  <c r="F68" i="5"/>
  <c r="A70" i="5"/>
  <c r="A68" i="3" s="1"/>
  <c r="A69" i="6" s="1"/>
  <c r="E69" i="5"/>
  <c r="B69" i="5"/>
  <c r="H69" i="5" s="1"/>
  <c r="X67" i="6" l="1"/>
  <c r="AT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BM66" i="6"/>
  <c r="AQ66" i="6"/>
  <c r="AV66" i="6"/>
  <c r="Z66" i="6"/>
  <c r="AN66" i="6"/>
  <c r="BJ66" i="6"/>
  <c r="BI66" i="6"/>
  <c r="AM66" i="6"/>
  <c r="BA66" i="6"/>
  <c r="AE66" i="6"/>
  <c r="BD66" i="6"/>
  <c r="AH66" i="6"/>
  <c r="BK66" i="6"/>
  <c r="AO66" i="6"/>
  <c r="AU66" i="6"/>
  <c r="Y66" i="6"/>
  <c r="BB66" i="6"/>
  <c r="AF66" i="6"/>
  <c r="BH66" i="6"/>
  <c r="AL66" i="6"/>
  <c r="AZ66" i="6"/>
  <c r="AD66" i="6"/>
  <c r="AA66" i="6"/>
  <c r="AW66" i="6"/>
  <c r="BE66" i="6"/>
  <c r="AI66" i="6"/>
  <c r="BL66" i="6"/>
  <c r="AP66" i="6"/>
  <c r="AG66" i="6"/>
  <c r="BC66" i="6"/>
  <c r="AK66" i="6"/>
  <c r="BG66" i="6"/>
  <c r="AC66" i="6"/>
  <c r="AY66" i="6"/>
  <c r="BN66" i="6"/>
  <c r="AR66" i="6"/>
  <c r="AJ66" i="6"/>
  <c r="BF66" i="6"/>
  <c r="AB66" i="6"/>
  <c r="AX66" i="6"/>
  <c r="H66" i="3"/>
  <c r="G66" i="3"/>
  <c r="E66" i="3"/>
  <c r="D66" i="3"/>
  <c r="C66" i="3"/>
  <c r="J65" i="3"/>
  <c r="I65" i="3"/>
  <c r="L65" i="3"/>
  <c r="K65" i="3"/>
  <c r="B67" i="3"/>
  <c r="B68" i="6" s="1"/>
  <c r="I69" i="5"/>
  <c r="J69" i="5"/>
  <c r="N65" i="3"/>
  <c r="M65" i="3"/>
  <c r="A71" i="5"/>
  <c r="A69" i="3" s="1"/>
  <c r="A70" i="6" s="1"/>
  <c r="E70" i="5"/>
  <c r="B70" i="5"/>
  <c r="H70" i="5" s="1"/>
  <c r="G69" i="5"/>
  <c r="F69" i="5"/>
  <c r="D69" i="5"/>
  <c r="C69" i="5"/>
  <c r="AN67" i="6" l="1"/>
  <c r="BJ67" i="6"/>
  <c r="AZ67" i="6"/>
  <c r="AD67" i="6"/>
  <c r="BG67" i="6"/>
  <c r="AK67" i="6"/>
  <c r="AY67" i="6"/>
  <c r="AC67" i="6"/>
  <c r="BD67" i="6"/>
  <c r="AH67" i="6"/>
  <c r="AU67" i="6"/>
  <c r="Y67" i="6"/>
  <c r="BB67" i="6"/>
  <c r="AF67" i="6"/>
  <c r="BI67" i="6"/>
  <c r="AM67" i="6"/>
  <c r="BH67" i="6"/>
  <c r="AL67" i="6"/>
  <c r="BN67" i="6"/>
  <c r="AR67" i="6"/>
  <c r="AJ67" i="6"/>
  <c r="BF67" i="6"/>
  <c r="AB67" i="6"/>
  <c r="AX67" i="6"/>
  <c r="BL67" i="6"/>
  <c r="AP67" i="6"/>
  <c r="AV67" i="6"/>
  <c r="Z67" i="6"/>
  <c r="BK67" i="6"/>
  <c r="AO67" i="6"/>
  <c r="AG67" i="6"/>
  <c r="BC67" i="6"/>
  <c r="BA67" i="6"/>
  <c r="AE67" i="6"/>
  <c r="C68" i="6"/>
  <c r="X68" i="6"/>
  <c r="AT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BM67" i="6"/>
  <c r="AQ67" i="6"/>
  <c r="BE67" i="6"/>
  <c r="AI67" i="6"/>
  <c r="AW67" i="6"/>
  <c r="AA67" i="6"/>
  <c r="J66" i="3"/>
  <c r="I66" i="3"/>
  <c r="L66" i="3"/>
  <c r="K66" i="3"/>
  <c r="N66" i="3"/>
  <c r="M66" i="3"/>
  <c r="H67" i="3"/>
  <c r="G67" i="3"/>
  <c r="E67" i="3"/>
  <c r="D67" i="3"/>
  <c r="C67" i="3"/>
  <c r="I70" i="5"/>
  <c r="B68" i="3"/>
  <c r="B69" i="6" s="1"/>
  <c r="J70" i="5"/>
  <c r="D70" i="5"/>
  <c r="C70" i="5"/>
  <c r="G70" i="5"/>
  <c r="F70" i="5"/>
  <c r="A72" i="5"/>
  <c r="A70" i="3" s="1"/>
  <c r="A71" i="6" s="1"/>
  <c r="E71" i="5"/>
  <c r="B71" i="5"/>
  <c r="H71" i="5" s="1"/>
  <c r="BE68" i="6" l="1"/>
  <c r="AI68" i="6"/>
  <c r="AW68" i="6"/>
  <c r="AA68" i="6"/>
  <c r="BF68" i="6"/>
  <c r="AJ68" i="6"/>
  <c r="BM68" i="6"/>
  <c r="AQ68" i="6"/>
  <c r="BL68" i="6"/>
  <c r="AP68" i="6"/>
  <c r="BD68" i="6"/>
  <c r="AH68" i="6"/>
  <c r="AV68" i="6"/>
  <c r="Z68" i="6"/>
  <c r="AB68" i="6"/>
  <c r="AX68" i="6"/>
  <c r="BC68" i="6"/>
  <c r="AG68" i="6"/>
  <c r="AN68" i="6"/>
  <c r="BJ68" i="6"/>
  <c r="AF68" i="6"/>
  <c r="BB68" i="6"/>
  <c r="BN68" i="6"/>
  <c r="AR68" i="6"/>
  <c r="AO68" i="6"/>
  <c r="BK68" i="6"/>
  <c r="C69" i="6"/>
  <c r="X69" i="6"/>
  <c r="A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BI68" i="6"/>
  <c r="AM68" i="6"/>
  <c r="BA68" i="6"/>
  <c r="AE68" i="6"/>
  <c r="Y68" i="6"/>
  <c r="AU68" i="6"/>
  <c r="BH68" i="6"/>
  <c r="AL68" i="6"/>
  <c r="AD68" i="6"/>
  <c r="AZ68" i="6"/>
  <c r="AK68" i="6"/>
  <c r="BG68" i="6"/>
  <c r="AY68" i="6"/>
  <c r="AC68" i="6"/>
  <c r="H68" i="3"/>
  <c r="E68" i="3"/>
  <c r="C68" i="3"/>
  <c r="G68" i="3"/>
  <c r="D68" i="3"/>
  <c r="J67" i="3"/>
  <c r="I67" i="3"/>
  <c r="L67" i="3"/>
  <c r="K67" i="3"/>
  <c r="I71" i="5"/>
  <c r="B69" i="3"/>
  <c r="B70" i="6" s="1"/>
  <c r="J71" i="5"/>
  <c r="M67" i="3"/>
  <c r="N67" i="3"/>
  <c r="D71" i="5"/>
  <c r="C71" i="5"/>
  <c r="A73" i="5"/>
  <c r="A71" i="3" s="1"/>
  <c r="A72" i="6" s="1"/>
  <c r="E72" i="5"/>
  <c r="B72" i="5"/>
  <c r="H72" i="5" s="1"/>
  <c r="F71" i="5"/>
  <c r="G71" i="5"/>
  <c r="BE69" i="6" l="1"/>
  <c r="AI69" i="6"/>
  <c r="AW69" i="6"/>
  <c r="AA69" i="6"/>
  <c r="BD69" i="6"/>
  <c r="AH69" i="6"/>
  <c r="AV69" i="6"/>
  <c r="Z69" i="6"/>
  <c r="BM69" i="6"/>
  <c r="AQ69" i="6"/>
  <c r="BL69" i="6"/>
  <c r="AP69" i="6"/>
  <c r="AO69" i="6"/>
  <c r="BK69" i="6"/>
  <c r="BC69" i="6"/>
  <c r="AG69" i="6"/>
  <c r="AJ69" i="6"/>
  <c r="BF69" i="6"/>
  <c r="AN69" i="6"/>
  <c r="BJ69" i="6"/>
  <c r="BB69" i="6"/>
  <c r="AF69" i="6"/>
  <c r="AX69" i="6"/>
  <c r="AB69" i="6"/>
  <c r="AM69" i="6"/>
  <c r="BI69" i="6"/>
  <c r="BA69" i="6"/>
  <c r="AE69" i="6"/>
  <c r="AU69" i="6"/>
  <c r="Y69" i="6"/>
  <c r="BN69" i="6"/>
  <c r="AR69" i="6"/>
  <c r="BH69" i="6"/>
  <c r="AL69" i="6"/>
  <c r="AZ69" i="6"/>
  <c r="AD69" i="6"/>
  <c r="C70" i="6"/>
  <c r="X70" i="6"/>
  <c r="AT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AK69" i="6"/>
  <c r="BG69" i="6"/>
  <c r="AC69" i="6"/>
  <c r="AY69" i="6"/>
  <c r="L68" i="3"/>
  <c r="K68" i="3"/>
  <c r="J72" i="5"/>
  <c r="I72" i="5"/>
  <c r="B70" i="3"/>
  <c r="B71" i="6" s="1"/>
  <c r="J68" i="3"/>
  <c r="I68" i="3"/>
  <c r="M68" i="3"/>
  <c r="N68" i="3"/>
  <c r="H69" i="3"/>
  <c r="G69" i="3"/>
  <c r="E69" i="3"/>
  <c r="D69" i="3"/>
  <c r="C69" i="3"/>
  <c r="F72" i="5"/>
  <c r="G72" i="5"/>
  <c r="D72" i="5"/>
  <c r="C72" i="5"/>
  <c r="A74" i="5"/>
  <c r="A72" i="3" s="1"/>
  <c r="A73" i="6" s="1"/>
  <c r="E73" i="5"/>
  <c r="B73" i="5"/>
  <c r="H73" i="5" s="1"/>
  <c r="AV70" i="6" l="1"/>
  <c r="Z70" i="6"/>
  <c r="BK70" i="6"/>
  <c r="AO70" i="6"/>
  <c r="AG70" i="6"/>
  <c r="BC70" i="6"/>
  <c r="BM70" i="6"/>
  <c r="AQ70" i="6"/>
  <c r="BD70" i="6"/>
  <c r="AH70" i="6"/>
  <c r="AN70" i="6"/>
  <c r="BJ70" i="6"/>
  <c r="AF70" i="6"/>
  <c r="BB70" i="6"/>
  <c r="BA70" i="6"/>
  <c r="AE70" i="6"/>
  <c r="BH70" i="6"/>
  <c r="AL70" i="6"/>
  <c r="AZ70" i="6"/>
  <c r="AD70" i="6"/>
  <c r="AW70" i="6"/>
  <c r="AA70" i="6"/>
  <c r="AU70" i="6"/>
  <c r="Y70" i="6"/>
  <c r="C71" i="6"/>
  <c r="AT71" i="6"/>
  <c r="X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BG70" i="6"/>
  <c r="AK70" i="6"/>
  <c r="AY70" i="6"/>
  <c r="AC70" i="6"/>
  <c r="BE70" i="6"/>
  <c r="AI70" i="6"/>
  <c r="BL70" i="6"/>
  <c r="AP70" i="6"/>
  <c r="BI70" i="6"/>
  <c r="AM70" i="6"/>
  <c r="BN70" i="6"/>
  <c r="AR70" i="6"/>
  <c r="BF70" i="6"/>
  <c r="AJ70" i="6"/>
  <c r="AX70" i="6"/>
  <c r="AB70" i="6"/>
  <c r="L69" i="3"/>
  <c r="K69" i="3"/>
  <c r="H70" i="3"/>
  <c r="G70" i="3"/>
  <c r="C70" i="3"/>
  <c r="E70" i="3"/>
  <c r="D70" i="3"/>
  <c r="I69" i="3"/>
  <c r="J69" i="3"/>
  <c r="J73" i="5"/>
  <c r="I73" i="5"/>
  <c r="B71" i="3"/>
  <c r="B72" i="6" s="1"/>
  <c r="N69" i="3"/>
  <c r="M69" i="3"/>
  <c r="D73" i="5"/>
  <c r="C73" i="5"/>
  <c r="A75" i="5"/>
  <c r="A73" i="3" s="1"/>
  <c r="A74" i="6" s="1"/>
  <c r="B74" i="5"/>
  <c r="H74" i="5" s="1"/>
  <c r="E74" i="5"/>
  <c r="F73" i="5"/>
  <c r="G73" i="5"/>
  <c r="BH71" i="6" l="1"/>
  <c r="AL71" i="6"/>
  <c r="BG71" i="6"/>
  <c r="AK71" i="6"/>
  <c r="AY71" i="6"/>
  <c r="AC71" i="6"/>
  <c r="AU71" i="6"/>
  <c r="Y71" i="6"/>
  <c r="AD71" i="6"/>
  <c r="AZ71" i="6"/>
  <c r="BN71" i="6"/>
  <c r="AR71" i="6"/>
  <c r="AJ71" i="6"/>
  <c r="BF71" i="6"/>
  <c r="AB71" i="6"/>
  <c r="AX71" i="6"/>
  <c r="BM71" i="6"/>
  <c r="AQ71" i="6"/>
  <c r="BL71" i="6"/>
  <c r="AP71" i="6"/>
  <c r="BD71" i="6"/>
  <c r="AH71" i="6"/>
  <c r="AV71" i="6"/>
  <c r="Z71" i="6"/>
  <c r="BA71" i="6"/>
  <c r="AE71" i="6"/>
  <c r="AW71" i="6"/>
  <c r="AA71" i="6"/>
  <c r="BK71" i="6"/>
  <c r="AO71" i="6"/>
  <c r="BC71" i="6"/>
  <c r="AG71" i="6"/>
  <c r="BI71" i="6"/>
  <c r="AM71" i="6"/>
  <c r="AI71" i="6"/>
  <c r="BE71" i="6"/>
  <c r="AT72" i="6"/>
  <c r="C72" i="6"/>
  <c r="X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BJ71" i="6"/>
  <c r="AN71" i="6"/>
  <c r="BB71" i="6"/>
  <c r="AF71" i="6"/>
  <c r="N70" i="3"/>
  <c r="M70" i="3"/>
  <c r="I70" i="3"/>
  <c r="J70" i="3"/>
  <c r="H71" i="3"/>
  <c r="G71" i="3"/>
  <c r="E71" i="3"/>
  <c r="D71" i="3"/>
  <c r="C71" i="3"/>
  <c r="L70" i="3"/>
  <c r="K70" i="3"/>
  <c r="J74" i="5"/>
  <c r="I74" i="5"/>
  <c r="B72" i="3"/>
  <c r="B73" i="6" s="1"/>
  <c r="F74" i="5"/>
  <c r="G74" i="5"/>
  <c r="D74" i="5"/>
  <c r="C74" i="5"/>
  <c r="A76" i="5"/>
  <c r="A74" i="3" s="1"/>
  <c r="A75" i="6" s="1"/>
  <c r="E75" i="5"/>
  <c r="B75" i="5"/>
  <c r="H75" i="5" s="1"/>
  <c r="AA72" i="6" l="1"/>
  <c r="AW72" i="6"/>
  <c r="BL72" i="6"/>
  <c r="AP72" i="6"/>
  <c r="BK72" i="6"/>
  <c r="AO72" i="6"/>
  <c r="AG72" i="6"/>
  <c r="BC72" i="6"/>
  <c r="BM72" i="6"/>
  <c r="AQ72" i="6"/>
  <c r="AN72" i="6"/>
  <c r="BJ72" i="6"/>
  <c r="AF72" i="6"/>
  <c r="BB72" i="6"/>
  <c r="AU72" i="6"/>
  <c r="Y72" i="6"/>
  <c r="BD72" i="6"/>
  <c r="AH72" i="6"/>
  <c r="BH72" i="6"/>
  <c r="AL72" i="6"/>
  <c r="AZ72" i="6"/>
  <c r="AD72" i="6"/>
  <c r="AI72" i="6"/>
  <c r="BE72" i="6"/>
  <c r="BA72" i="6"/>
  <c r="AE72" i="6"/>
  <c r="AT73" i="6"/>
  <c r="X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BG72" i="6"/>
  <c r="AK72" i="6"/>
  <c r="AC72" i="6"/>
  <c r="AY72" i="6"/>
  <c r="AV72" i="6"/>
  <c r="Z72" i="6"/>
  <c r="AM72" i="6"/>
  <c r="BI72" i="6"/>
  <c r="AR72" i="6"/>
  <c r="BN72" i="6"/>
  <c r="BF72" i="6"/>
  <c r="AJ72" i="6"/>
  <c r="AX72" i="6"/>
  <c r="AB72" i="6"/>
  <c r="K71" i="3"/>
  <c r="L71" i="3"/>
  <c r="B73" i="3"/>
  <c r="B74" i="6" s="1"/>
  <c r="J75" i="5"/>
  <c r="I75" i="5"/>
  <c r="N71" i="3"/>
  <c r="M71" i="3"/>
  <c r="H72" i="3"/>
  <c r="G72" i="3"/>
  <c r="E72" i="3"/>
  <c r="D72" i="3"/>
  <c r="C72" i="3"/>
  <c r="J71" i="3"/>
  <c r="I71" i="3"/>
  <c r="D75" i="5"/>
  <c r="C75" i="5"/>
  <c r="G75" i="5"/>
  <c r="F75" i="5"/>
  <c r="A77" i="5"/>
  <c r="A75" i="3" s="1"/>
  <c r="A76" i="6" s="1"/>
  <c r="E76" i="5"/>
  <c r="B76" i="5"/>
  <c r="H76" i="5" s="1"/>
  <c r="AX73" i="6" l="1"/>
  <c r="AB73" i="6"/>
  <c r="BM73" i="6"/>
  <c r="AQ73" i="6"/>
  <c r="BE73" i="6"/>
  <c r="AI73" i="6"/>
  <c r="AW73" i="6"/>
  <c r="AA73" i="6"/>
  <c r="BF73" i="6"/>
  <c r="AJ73" i="6"/>
  <c r="AP73" i="6"/>
  <c r="BL73" i="6"/>
  <c r="Z73" i="6"/>
  <c r="AV73" i="6"/>
  <c r="AO73" i="6"/>
  <c r="BK73" i="6"/>
  <c r="BC73" i="6"/>
  <c r="AG73" i="6"/>
  <c r="Y73" i="6"/>
  <c r="AU73" i="6"/>
  <c r="AC73" i="6"/>
  <c r="AY73" i="6"/>
  <c r="AN73" i="6"/>
  <c r="BJ73" i="6"/>
  <c r="BI73" i="6"/>
  <c r="AM73" i="6"/>
  <c r="BA73" i="6"/>
  <c r="AE73" i="6"/>
  <c r="X74" i="6"/>
  <c r="AT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AK73" i="6"/>
  <c r="BG73" i="6"/>
  <c r="AR73" i="6"/>
  <c r="BN73" i="6"/>
  <c r="BD73" i="6"/>
  <c r="AH73" i="6"/>
  <c r="BB73" i="6"/>
  <c r="AF73" i="6"/>
  <c r="AL73" i="6"/>
  <c r="BH73" i="6"/>
  <c r="AZ73" i="6"/>
  <c r="AD73" i="6"/>
  <c r="B74" i="3"/>
  <c r="B75" i="6" s="1"/>
  <c r="J76" i="5"/>
  <c r="I76" i="5"/>
  <c r="L72" i="3"/>
  <c r="K72" i="3"/>
  <c r="H73" i="3"/>
  <c r="G73" i="3"/>
  <c r="E73" i="3"/>
  <c r="D73" i="3"/>
  <c r="C73" i="3"/>
  <c r="J72" i="3"/>
  <c r="I72" i="3"/>
  <c r="N72" i="3"/>
  <c r="M72" i="3"/>
  <c r="G76" i="5"/>
  <c r="F76" i="5"/>
  <c r="C76" i="5"/>
  <c r="D76" i="5"/>
  <c r="A78" i="5"/>
  <c r="A76" i="3" s="1"/>
  <c r="A77" i="6" s="1"/>
  <c r="E77" i="5"/>
  <c r="B77" i="5"/>
  <c r="H77" i="5" s="1"/>
  <c r="BE74" i="6" l="1"/>
  <c r="AI74" i="6"/>
  <c r="BL74" i="6"/>
  <c r="AP74" i="6"/>
  <c r="BD74" i="6"/>
  <c r="AH74" i="6"/>
  <c r="AV74" i="6"/>
  <c r="Z74" i="6"/>
  <c r="BK74" i="6"/>
  <c r="AO74" i="6"/>
  <c r="BC74" i="6"/>
  <c r="AG74" i="6"/>
  <c r="AU74" i="6"/>
  <c r="Y74" i="6"/>
  <c r="BB74" i="6"/>
  <c r="AF74" i="6"/>
  <c r="AW74" i="6"/>
  <c r="AA74" i="6"/>
  <c r="BJ74" i="6"/>
  <c r="AN74" i="6"/>
  <c r="AM74" i="6"/>
  <c r="BI74" i="6"/>
  <c r="BA74" i="6"/>
  <c r="AE74" i="6"/>
  <c r="BM74" i="6"/>
  <c r="AQ74" i="6"/>
  <c r="X75" i="6"/>
  <c r="AT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BH74" i="6"/>
  <c r="AL74" i="6"/>
  <c r="AZ74" i="6"/>
  <c r="AD74" i="6"/>
  <c r="BG74" i="6"/>
  <c r="AK74" i="6"/>
  <c r="AC74" i="6"/>
  <c r="AY74" i="6"/>
  <c r="BN74" i="6"/>
  <c r="AR74" i="6"/>
  <c r="BF74" i="6"/>
  <c r="AJ74" i="6"/>
  <c r="AX74" i="6"/>
  <c r="AB74" i="6"/>
  <c r="L73" i="3"/>
  <c r="K73" i="3"/>
  <c r="H74" i="3"/>
  <c r="G74" i="3"/>
  <c r="E74" i="3"/>
  <c r="D74" i="3"/>
  <c r="C74" i="3"/>
  <c r="B75" i="3"/>
  <c r="B76" i="6" s="1"/>
  <c r="J77" i="5"/>
  <c r="I77" i="5"/>
  <c r="N73" i="3"/>
  <c r="M73" i="3"/>
  <c r="I73" i="3"/>
  <c r="J73" i="3"/>
  <c r="D77" i="5"/>
  <c r="C77" i="5"/>
  <c r="A79" i="5"/>
  <c r="A77" i="3" s="1"/>
  <c r="A78" i="6" s="1"/>
  <c r="E78" i="5"/>
  <c r="B78" i="5"/>
  <c r="H78" i="5" s="1"/>
  <c r="G77" i="5"/>
  <c r="F77" i="5"/>
  <c r="BH75" i="6" l="1"/>
  <c r="AL75" i="6"/>
  <c r="AY75" i="6"/>
  <c r="AC75" i="6"/>
  <c r="BN75" i="6"/>
  <c r="AR75" i="6"/>
  <c r="BF75" i="6"/>
  <c r="AJ75" i="6"/>
  <c r="AX75" i="6"/>
  <c r="AB75" i="6"/>
  <c r="AZ75" i="6"/>
  <c r="AD75" i="6"/>
  <c r="BG75" i="6"/>
  <c r="AK75" i="6"/>
  <c r="BM75" i="6"/>
  <c r="AQ75" i="6"/>
  <c r="AI75" i="6"/>
  <c r="BE75" i="6"/>
  <c r="AW75" i="6"/>
  <c r="AA75" i="6"/>
  <c r="C76" i="6"/>
  <c r="X76" i="6"/>
  <c r="AT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BL75" i="6"/>
  <c r="AP75" i="6"/>
  <c r="BD75" i="6"/>
  <c r="AH75" i="6"/>
  <c r="Z75" i="6"/>
  <c r="AV75" i="6"/>
  <c r="BK75" i="6"/>
  <c r="AO75" i="6"/>
  <c r="BC75" i="6"/>
  <c r="AG75" i="6"/>
  <c r="AU75" i="6"/>
  <c r="Y75" i="6"/>
  <c r="AN75" i="6"/>
  <c r="BJ75" i="6"/>
  <c r="BB75" i="6"/>
  <c r="AF75" i="6"/>
  <c r="BI75" i="6"/>
  <c r="AM75" i="6"/>
  <c r="BA75" i="6"/>
  <c r="AE75" i="6"/>
  <c r="J74" i="3"/>
  <c r="I74" i="3"/>
  <c r="H75" i="3"/>
  <c r="G75" i="3"/>
  <c r="E75" i="3"/>
  <c r="D75" i="3"/>
  <c r="C75" i="3"/>
  <c r="N74" i="3"/>
  <c r="M74" i="3"/>
  <c r="L74" i="3"/>
  <c r="K74" i="3"/>
  <c r="I78" i="5"/>
  <c r="B76" i="3"/>
  <c r="B77" i="6" s="1"/>
  <c r="J78" i="5"/>
  <c r="D78" i="5"/>
  <c r="C78" i="5"/>
  <c r="G78" i="5"/>
  <c r="F78" i="5"/>
  <c r="A80" i="5"/>
  <c r="A78" i="3" s="1"/>
  <c r="A79" i="6" s="1"/>
  <c r="E79" i="5"/>
  <c r="B79" i="5"/>
  <c r="H79" i="5" s="1"/>
  <c r="BF76" i="6" l="1"/>
  <c r="AJ76" i="6"/>
  <c r="AQ76" i="6"/>
  <c r="BM76" i="6"/>
  <c r="BL76" i="6"/>
  <c r="AP76" i="6"/>
  <c r="BD76" i="6"/>
  <c r="AH76" i="6"/>
  <c r="AV76" i="6"/>
  <c r="Z76" i="6"/>
  <c r="BI76" i="6"/>
  <c r="AM76" i="6"/>
  <c r="AI76" i="6"/>
  <c r="BE76" i="6"/>
  <c r="BK76" i="6"/>
  <c r="AO76" i="6"/>
  <c r="BC76" i="6"/>
  <c r="AG76" i="6"/>
  <c r="BN76" i="6"/>
  <c r="AR76" i="6"/>
  <c r="AX76" i="6"/>
  <c r="AB76" i="6"/>
  <c r="AW76" i="6"/>
  <c r="AA76" i="6"/>
  <c r="AN76" i="6"/>
  <c r="BJ76" i="6"/>
  <c r="BB76" i="6"/>
  <c r="AF76" i="6"/>
  <c r="Y76" i="6"/>
  <c r="AU76" i="6"/>
  <c r="BA76" i="6"/>
  <c r="AE76" i="6"/>
  <c r="BH76" i="6"/>
  <c r="AL76" i="6"/>
  <c r="AZ76" i="6"/>
  <c r="AD76" i="6"/>
  <c r="C77" i="6"/>
  <c r="X77" i="6"/>
  <c r="AT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AK76" i="6"/>
  <c r="BG76" i="6"/>
  <c r="AY76" i="6"/>
  <c r="AC76" i="6"/>
  <c r="N75" i="3"/>
  <c r="M75" i="3"/>
  <c r="H76" i="3"/>
  <c r="G76" i="3"/>
  <c r="E76" i="3"/>
  <c r="C76" i="3"/>
  <c r="D76" i="3"/>
  <c r="L75" i="3"/>
  <c r="K75" i="3"/>
  <c r="J75" i="3"/>
  <c r="I75" i="3"/>
  <c r="I79" i="5"/>
  <c r="B77" i="3"/>
  <c r="B78" i="6" s="1"/>
  <c r="J79" i="5"/>
  <c r="C79" i="5"/>
  <c r="D79" i="5"/>
  <c r="F79" i="5"/>
  <c r="G79" i="5"/>
  <c r="A81" i="5"/>
  <c r="A79" i="3" s="1"/>
  <c r="A80" i="6" s="1"/>
  <c r="B80" i="5"/>
  <c r="H80" i="5" s="1"/>
  <c r="E80" i="5"/>
  <c r="BM77" i="6" l="1"/>
  <c r="AQ77" i="6"/>
  <c r="AW77" i="6"/>
  <c r="AA77" i="6"/>
  <c r="BL77" i="6"/>
  <c r="AP77" i="6"/>
  <c r="BD77" i="6"/>
  <c r="AH77" i="6"/>
  <c r="AV77" i="6"/>
  <c r="Z77" i="6"/>
  <c r="BB77" i="6"/>
  <c r="AF77" i="6"/>
  <c r="BE77" i="6"/>
  <c r="AI77" i="6"/>
  <c r="BK77" i="6"/>
  <c r="AO77" i="6"/>
  <c r="BC77" i="6"/>
  <c r="AG77" i="6"/>
  <c r="BI77" i="6"/>
  <c r="AM77" i="6"/>
  <c r="BH77" i="6"/>
  <c r="AL77" i="6"/>
  <c r="AD77" i="6"/>
  <c r="AZ77" i="6"/>
  <c r="AU77" i="6"/>
  <c r="Y77" i="6"/>
  <c r="C78" i="6"/>
  <c r="X78" i="6"/>
  <c r="AT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BG77" i="6"/>
  <c r="AK77" i="6"/>
  <c r="AC77" i="6"/>
  <c r="AY77" i="6"/>
  <c r="BJ77" i="6"/>
  <c r="AN77" i="6"/>
  <c r="BA77" i="6"/>
  <c r="AE77" i="6"/>
  <c r="BN77" i="6"/>
  <c r="AR77" i="6"/>
  <c r="BF77" i="6"/>
  <c r="AJ77" i="6"/>
  <c r="AB77" i="6"/>
  <c r="AX77" i="6"/>
  <c r="M76" i="3"/>
  <c r="N76" i="3"/>
  <c r="J76" i="3"/>
  <c r="I76" i="3"/>
  <c r="H77" i="3"/>
  <c r="G77" i="3"/>
  <c r="E77" i="3"/>
  <c r="C77" i="3"/>
  <c r="D77" i="3"/>
  <c r="L76" i="3"/>
  <c r="K76" i="3"/>
  <c r="I80" i="5"/>
  <c r="B78" i="3"/>
  <c r="B79" i="6" s="1"/>
  <c r="J80" i="5"/>
  <c r="F80" i="5"/>
  <c r="G80" i="5"/>
  <c r="C80" i="5"/>
  <c r="D80" i="5"/>
  <c r="A82" i="5"/>
  <c r="A80" i="3" s="1"/>
  <c r="A81" i="6" s="1"/>
  <c r="E81" i="5"/>
  <c r="B81" i="5"/>
  <c r="H81" i="5" s="1"/>
  <c r="AR78" i="6" l="1"/>
  <c r="BN78" i="6"/>
  <c r="BF78" i="6"/>
  <c r="AJ78" i="6"/>
  <c r="AB78" i="6"/>
  <c r="AX78" i="6"/>
  <c r="BG78" i="6"/>
  <c r="AK78" i="6"/>
  <c r="AQ78" i="6"/>
  <c r="BM78" i="6"/>
  <c r="BE78" i="6"/>
  <c r="AI78" i="6"/>
  <c r="AW78" i="6"/>
  <c r="AA78" i="6"/>
  <c r="AY78" i="6"/>
  <c r="AC78" i="6"/>
  <c r="BD78" i="6"/>
  <c r="AH78" i="6"/>
  <c r="AV78" i="6"/>
  <c r="Z78" i="6"/>
  <c r="BK78" i="6"/>
  <c r="AO78" i="6"/>
  <c r="BC78" i="6"/>
  <c r="AG78" i="6"/>
  <c r="BL78" i="6"/>
  <c r="AP78" i="6"/>
  <c r="BJ78" i="6"/>
  <c r="AN78" i="6"/>
  <c r="BB78" i="6"/>
  <c r="AF78" i="6"/>
  <c r="C79" i="6"/>
  <c r="AT79" i="6"/>
  <c r="X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AM78" i="6"/>
  <c r="BI78" i="6"/>
  <c r="BA78" i="6"/>
  <c r="AE78" i="6"/>
  <c r="Y78" i="6"/>
  <c r="AU78" i="6"/>
  <c r="BH78" i="6"/>
  <c r="AL78" i="6"/>
  <c r="AZ78" i="6"/>
  <c r="AD78" i="6"/>
  <c r="J77" i="3"/>
  <c r="I77" i="3"/>
  <c r="N77" i="3"/>
  <c r="M77" i="3"/>
  <c r="H78" i="3"/>
  <c r="G78" i="3"/>
  <c r="D78" i="3"/>
  <c r="E78" i="3"/>
  <c r="C78" i="3"/>
  <c r="J81" i="5"/>
  <c r="B79" i="3"/>
  <c r="B80" i="6" s="1"/>
  <c r="I81" i="5"/>
  <c r="L77" i="3"/>
  <c r="K77" i="3"/>
  <c r="D81" i="5"/>
  <c r="C81" i="5"/>
  <c r="A83" i="5"/>
  <c r="A81" i="3" s="1"/>
  <c r="A82" i="6" s="1"/>
  <c r="E82" i="5"/>
  <c r="B82" i="5"/>
  <c r="H82" i="5" s="1"/>
  <c r="F81" i="5"/>
  <c r="G81" i="5"/>
  <c r="BD79" i="6" l="1"/>
  <c r="AH79" i="6"/>
  <c r="BJ79" i="6"/>
  <c r="AN79" i="6"/>
  <c r="AF79" i="6"/>
  <c r="BB79" i="6"/>
  <c r="AW79" i="6"/>
  <c r="AA79" i="6"/>
  <c r="BI79" i="6"/>
  <c r="AM79" i="6"/>
  <c r="BA79" i="6"/>
  <c r="AE79" i="6"/>
  <c r="Y79" i="6"/>
  <c r="AU79" i="6"/>
  <c r="AP79" i="6"/>
  <c r="BL79" i="6"/>
  <c r="AZ79" i="6"/>
  <c r="AD79" i="6"/>
  <c r="BH79" i="6"/>
  <c r="AL79" i="6"/>
  <c r="BG79" i="6"/>
  <c r="AK79" i="6"/>
  <c r="AC79" i="6"/>
  <c r="AY79" i="6"/>
  <c r="AI79" i="6"/>
  <c r="BE79" i="6"/>
  <c r="BN79" i="6"/>
  <c r="AR79" i="6"/>
  <c r="BF79" i="6"/>
  <c r="AJ79" i="6"/>
  <c r="AX79" i="6"/>
  <c r="AB79" i="6"/>
  <c r="AQ79" i="6"/>
  <c r="BM79" i="6"/>
  <c r="AV79" i="6"/>
  <c r="Z79" i="6"/>
  <c r="AT80" i="6"/>
  <c r="C80" i="6"/>
  <c r="X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AO79" i="6"/>
  <c r="BK79" i="6"/>
  <c r="AG79" i="6"/>
  <c r="BC79" i="6"/>
  <c r="L78" i="3"/>
  <c r="K78" i="3"/>
  <c r="H79" i="3"/>
  <c r="E79" i="3"/>
  <c r="D79" i="3"/>
  <c r="G79" i="3"/>
  <c r="C79" i="3"/>
  <c r="N78" i="3"/>
  <c r="M78" i="3"/>
  <c r="J82" i="5"/>
  <c r="I82" i="5"/>
  <c r="B80" i="3"/>
  <c r="B81" i="6" s="1"/>
  <c r="J78" i="3"/>
  <c r="I78" i="3"/>
  <c r="D82" i="5"/>
  <c r="C82" i="5"/>
  <c r="F82" i="5"/>
  <c r="G82" i="5"/>
  <c r="A84" i="5"/>
  <c r="A82" i="3" s="1"/>
  <c r="A83" i="6" s="1"/>
  <c r="E83" i="5"/>
  <c r="B83" i="5"/>
  <c r="H83" i="5" s="1"/>
  <c r="BL80" i="6" l="1"/>
  <c r="AP80" i="6"/>
  <c r="AH80" i="6"/>
  <c r="BD80" i="6"/>
  <c r="AV80" i="6"/>
  <c r="Z80" i="6"/>
  <c r="AW80" i="6"/>
  <c r="AA80" i="6"/>
  <c r="AO80" i="6"/>
  <c r="BK80" i="6"/>
  <c r="AG80" i="6"/>
  <c r="BC80" i="6"/>
  <c r="BM80" i="6"/>
  <c r="AQ80" i="6"/>
  <c r="AN80" i="6"/>
  <c r="BJ80" i="6"/>
  <c r="BB80" i="6"/>
  <c r="AF80" i="6"/>
  <c r="AU80" i="6"/>
  <c r="Y80" i="6"/>
  <c r="BH80" i="6"/>
  <c r="AL80" i="6"/>
  <c r="AZ80" i="6"/>
  <c r="AD80" i="6"/>
  <c r="BE80" i="6"/>
  <c r="AI80" i="6"/>
  <c r="BA80" i="6"/>
  <c r="AE80" i="6"/>
  <c r="BG80" i="6"/>
  <c r="AK80" i="6"/>
  <c r="AY80" i="6"/>
  <c r="AC80" i="6"/>
  <c r="BI80" i="6"/>
  <c r="AM80" i="6"/>
  <c r="AT81" i="6"/>
  <c r="X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BN80" i="6"/>
  <c r="AR80" i="6"/>
  <c r="AJ80" i="6"/>
  <c r="BF80" i="6"/>
  <c r="AB80" i="6"/>
  <c r="AX80" i="6"/>
  <c r="K79" i="3"/>
  <c r="L79" i="3"/>
  <c r="N79" i="3"/>
  <c r="M79" i="3"/>
  <c r="J83" i="5"/>
  <c r="B81" i="3"/>
  <c r="B82" i="6" s="1"/>
  <c r="I83" i="5"/>
  <c r="J79" i="3"/>
  <c r="I79" i="3"/>
  <c r="H80" i="3"/>
  <c r="E80" i="3"/>
  <c r="D80" i="3"/>
  <c r="G80" i="3"/>
  <c r="C80" i="3"/>
  <c r="G83" i="5"/>
  <c r="F83" i="5"/>
  <c r="A85" i="5"/>
  <c r="A83" i="3" s="1"/>
  <c r="A84" i="6" s="1"/>
  <c r="E84" i="5"/>
  <c r="B84" i="5"/>
  <c r="H84" i="5" s="1"/>
  <c r="D83" i="5"/>
  <c r="C83" i="5"/>
  <c r="BK81" i="6" l="1"/>
  <c r="AO81" i="6"/>
  <c r="AZ81" i="6"/>
  <c r="AD81" i="6"/>
  <c r="AK81" i="6"/>
  <c r="BG81" i="6"/>
  <c r="AR81" i="6"/>
  <c r="BN81" i="6"/>
  <c r="BF81" i="6"/>
  <c r="AJ81" i="6"/>
  <c r="AX81" i="6"/>
  <c r="AB81" i="6"/>
  <c r="BC81" i="6"/>
  <c r="AG81" i="6"/>
  <c r="BH81" i="6"/>
  <c r="AL81" i="6"/>
  <c r="BM81" i="6"/>
  <c r="AQ81" i="6"/>
  <c r="BE81" i="6"/>
  <c r="AI81" i="6"/>
  <c r="AW81" i="6"/>
  <c r="AA81" i="6"/>
  <c r="AC81" i="6"/>
  <c r="AY81" i="6"/>
  <c r="BL81" i="6"/>
  <c r="AP81" i="6"/>
  <c r="BD81" i="6"/>
  <c r="AH81" i="6"/>
  <c r="AV81" i="6"/>
  <c r="Z81" i="6"/>
  <c r="Y81" i="6"/>
  <c r="AU81" i="6"/>
  <c r="X82" i="6"/>
  <c r="AT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AN81" i="6"/>
  <c r="BJ81" i="6"/>
  <c r="AF81" i="6"/>
  <c r="BB81" i="6"/>
  <c r="AM81" i="6"/>
  <c r="BI81" i="6"/>
  <c r="BA81" i="6"/>
  <c r="AE81" i="6"/>
  <c r="J80" i="3"/>
  <c r="I80" i="3"/>
  <c r="H81" i="3"/>
  <c r="E81" i="3"/>
  <c r="D81" i="3"/>
  <c r="C81" i="3"/>
  <c r="G81" i="3"/>
  <c r="L80" i="3"/>
  <c r="K80" i="3"/>
  <c r="B82" i="3"/>
  <c r="B83" i="6" s="1"/>
  <c r="J84" i="5"/>
  <c r="I84" i="5"/>
  <c r="N80" i="3"/>
  <c r="M80" i="3"/>
  <c r="C84" i="5"/>
  <c r="D84" i="5"/>
  <c r="G84" i="5"/>
  <c r="F84" i="5"/>
  <c r="A86" i="5"/>
  <c r="A84" i="3" s="1"/>
  <c r="A85" i="6" s="1"/>
  <c r="E85" i="5"/>
  <c r="B85" i="5"/>
  <c r="H85" i="5" s="1"/>
  <c r="BI82" i="6" l="1"/>
  <c r="AM82" i="6"/>
  <c r="X83" i="6"/>
  <c r="AT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BG82" i="6"/>
  <c r="AK82" i="6"/>
  <c r="AY82" i="6"/>
  <c r="AC82" i="6"/>
  <c r="AZ82" i="6"/>
  <c r="AD82" i="6"/>
  <c r="BF82" i="6"/>
  <c r="AJ82" i="6"/>
  <c r="AX82" i="6"/>
  <c r="AB82" i="6"/>
  <c r="BM82" i="6"/>
  <c r="AQ82" i="6"/>
  <c r="AV82" i="6"/>
  <c r="Z82" i="6"/>
  <c r="AW82" i="6"/>
  <c r="AA82" i="6"/>
  <c r="AO82" i="6"/>
  <c r="BK82" i="6"/>
  <c r="BC82" i="6"/>
  <c r="AG82" i="6"/>
  <c r="AU82" i="6"/>
  <c r="Y82" i="6"/>
  <c r="BA82" i="6"/>
  <c r="AE82" i="6"/>
  <c r="BH82" i="6"/>
  <c r="AL82" i="6"/>
  <c r="BN82" i="6"/>
  <c r="AR82" i="6"/>
  <c r="AI82" i="6"/>
  <c r="BE82" i="6"/>
  <c r="AP82" i="6"/>
  <c r="BL82" i="6"/>
  <c r="AH82" i="6"/>
  <c r="BD82" i="6"/>
  <c r="BJ82" i="6"/>
  <c r="AN82" i="6"/>
  <c r="BB82" i="6"/>
  <c r="AF82" i="6"/>
  <c r="J81" i="3"/>
  <c r="I81" i="3"/>
  <c r="B83" i="3"/>
  <c r="B84" i="6" s="1"/>
  <c r="J85" i="5"/>
  <c r="I85" i="5"/>
  <c r="L81" i="3"/>
  <c r="K81" i="3"/>
  <c r="N81" i="3"/>
  <c r="M81" i="3"/>
  <c r="H82" i="3"/>
  <c r="G82" i="3"/>
  <c r="E82" i="3"/>
  <c r="D82" i="3"/>
  <c r="C82" i="3"/>
  <c r="G85" i="5"/>
  <c r="F85" i="5"/>
  <c r="D85" i="5"/>
  <c r="C85" i="5"/>
  <c r="A87" i="5"/>
  <c r="A85" i="3" s="1"/>
  <c r="A86" i="6" s="1"/>
  <c r="E86" i="5"/>
  <c r="B86" i="5"/>
  <c r="H86" i="5" s="1"/>
  <c r="BH83" i="6" l="1"/>
  <c r="AL83" i="6"/>
  <c r="C84" i="6"/>
  <c r="X84" i="6"/>
  <c r="AT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BG83" i="6"/>
  <c r="AK83" i="6"/>
  <c r="AY83" i="6"/>
  <c r="AC83" i="6"/>
  <c r="BN83" i="6"/>
  <c r="AR83" i="6"/>
  <c r="BF83" i="6"/>
  <c r="AJ83" i="6"/>
  <c r="AX83" i="6"/>
  <c r="AB83" i="6"/>
  <c r="BM83" i="6"/>
  <c r="AQ83" i="6"/>
  <c r="AI83" i="6"/>
  <c r="BE83" i="6"/>
  <c r="AA83" i="6"/>
  <c r="AW83" i="6"/>
  <c r="AZ83" i="6"/>
  <c r="AD83" i="6"/>
  <c r="BL83" i="6"/>
  <c r="AP83" i="6"/>
  <c r="BD83" i="6"/>
  <c r="AH83" i="6"/>
  <c r="AV83" i="6"/>
  <c r="Z83" i="6"/>
  <c r="BK83" i="6"/>
  <c r="AO83" i="6"/>
  <c r="BC83" i="6"/>
  <c r="AG83" i="6"/>
  <c r="AU83" i="6"/>
  <c r="Y83" i="6"/>
  <c r="BJ83" i="6"/>
  <c r="AN83" i="6"/>
  <c r="BB83" i="6"/>
  <c r="AF83" i="6"/>
  <c r="AM83" i="6"/>
  <c r="BI83" i="6"/>
  <c r="BA83" i="6"/>
  <c r="AE83" i="6"/>
  <c r="B84" i="3"/>
  <c r="B85" i="6" s="1"/>
  <c r="I86" i="5"/>
  <c r="J86" i="5"/>
  <c r="J82" i="3"/>
  <c r="I82" i="3"/>
  <c r="L82" i="3"/>
  <c r="K82" i="3"/>
  <c r="H83" i="3"/>
  <c r="G83" i="3"/>
  <c r="E83" i="3"/>
  <c r="D83" i="3"/>
  <c r="C83" i="3"/>
  <c r="N82" i="3"/>
  <c r="M82" i="3"/>
  <c r="G86" i="5"/>
  <c r="F86" i="5"/>
  <c r="A88" i="5"/>
  <c r="A86" i="3" s="1"/>
  <c r="A87" i="6" s="1"/>
  <c r="E87" i="5"/>
  <c r="B87" i="5"/>
  <c r="H87" i="5" s="1"/>
  <c r="D86" i="5"/>
  <c r="C86" i="5"/>
  <c r="BN84" i="6" l="1"/>
  <c r="AR84" i="6"/>
  <c r="AX84" i="6"/>
  <c r="AB84" i="6"/>
  <c r="C85" i="6"/>
  <c r="X85" i="6"/>
  <c r="AT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BM84" i="6"/>
  <c r="AQ84" i="6"/>
  <c r="AI84" i="6"/>
  <c r="BE84" i="6"/>
  <c r="AW84" i="6"/>
  <c r="AA84" i="6"/>
  <c r="BL84" i="6"/>
  <c r="AP84" i="6"/>
  <c r="AH84" i="6"/>
  <c r="BD84" i="6"/>
  <c r="AV84" i="6"/>
  <c r="Z84" i="6"/>
  <c r="BF84" i="6"/>
  <c r="AJ84" i="6"/>
  <c r="BK84" i="6"/>
  <c r="AO84" i="6"/>
  <c r="BC84" i="6"/>
  <c r="AG84" i="6"/>
  <c r="AN84" i="6"/>
  <c r="BJ84" i="6"/>
  <c r="BB84" i="6"/>
  <c r="AF84" i="6"/>
  <c r="BI84" i="6"/>
  <c r="AM84" i="6"/>
  <c r="BA84" i="6"/>
  <c r="AE84" i="6"/>
  <c r="AU84" i="6"/>
  <c r="Y84" i="6"/>
  <c r="BH84" i="6"/>
  <c r="AL84" i="6"/>
  <c r="AZ84" i="6"/>
  <c r="AD84" i="6"/>
  <c r="BG84" i="6"/>
  <c r="AK84" i="6"/>
  <c r="AY84" i="6"/>
  <c r="AC84" i="6"/>
  <c r="J83" i="3"/>
  <c r="I83" i="3"/>
  <c r="L83" i="3"/>
  <c r="K83" i="3"/>
  <c r="N83" i="3"/>
  <c r="M83" i="3"/>
  <c r="B85" i="3"/>
  <c r="B86" i="6" s="1"/>
  <c r="I87" i="5"/>
  <c r="J87" i="5"/>
  <c r="H84" i="3"/>
  <c r="E84" i="3"/>
  <c r="C84" i="3"/>
  <c r="D84" i="3"/>
  <c r="G84" i="3"/>
  <c r="D87" i="5"/>
  <c r="C87" i="5"/>
  <c r="A89" i="5"/>
  <c r="A87" i="3" s="1"/>
  <c r="A88" i="6" s="1"/>
  <c r="E88" i="5"/>
  <c r="B88" i="5"/>
  <c r="H88" i="5" s="1"/>
  <c r="F87" i="5"/>
  <c r="G87" i="5"/>
  <c r="AV85" i="6" l="1"/>
  <c r="Z85" i="6"/>
  <c r="BK85" i="6"/>
  <c r="AO85" i="6"/>
  <c r="AG85" i="6"/>
  <c r="BC85" i="6"/>
  <c r="BL85" i="6"/>
  <c r="AP85" i="6"/>
  <c r="AF85" i="6"/>
  <c r="BB85" i="6"/>
  <c r="BI85" i="6"/>
  <c r="AM85" i="6"/>
  <c r="BA85" i="6"/>
  <c r="AE85" i="6"/>
  <c r="AU85" i="6"/>
  <c r="Y85" i="6"/>
  <c r="AN85" i="6"/>
  <c r="BJ85" i="6"/>
  <c r="BH85" i="6"/>
  <c r="AL85" i="6"/>
  <c r="AZ85" i="6"/>
  <c r="AD85" i="6"/>
  <c r="BG85" i="6"/>
  <c r="AK85" i="6"/>
  <c r="AY85" i="6"/>
  <c r="AC85" i="6"/>
  <c r="BN85" i="6"/>
  <c r="AR85" i="6"/>
  <c r="BF85" i="6"/>
  <c r="AJ85" i="6"/>
  <c r="AX85" i="6"/>
  <c r="AB85" i="6"/>
  <c r="BD85" i="6"/>
  <c r="AH85" i="6"/>
  <c r="C86" i="6"/>
  <c r="X86" i="6"/>
  <c r="AT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BM85" i="6"/>
  <c r="AQ85" i="6"/>
  <c r="AI85" i="6"/>
  <c r="BE85" i="6"/>
  <c r="AW85" i="6"/>
  <c r="AA85" i="6"/>
  <c r="H85" i="3"/>
  <c r="G85" i="3"/>
  <c r="E85" i="3"/>
  <c r="D85" i="3"/>
  <c r="C85" i="3"/>
  <c r="L84" i="3"/>
  <c r="K84" i="3"/>
  <c r="J84" i="3"/>
  <c r="I84" i="3"/>
  <c r="M84" i="3"/>
  <c r="N84" i="3"/>
  <c r="B86" i="3"/>
  <c r="B87" i="6" s="1"/>
  <c r="I88" i="5"/>
  <c r="J88" i="5"/>
  <c r="C88" i="5"/>
  <c r="D88" i="5"/>
  <c r="F88" i="5"/>
  <c r="G88" i="5"/>
  <c r="A90" i="5"/>
  <c r="A88" i="3" s="1"/>
  <c r="A89" i="6" s="1"/>
  <c r="E89" i="5"/>
  <c r="H89" i="5" s="1"/>
  <c r="B89" i="5"/>
  <c r="Y86" i="6" l="1"/>
  <c r="AU86" i="6"/>
  <c r="BN86" i="6"/>
  <c r="AR86" i="6"/>
  <c r="AJ86" i="6"/>
  <c r="BF86" i="6"/>
  <c r="AB86" i="6"/>
  <c r="AX86" i="6"/>
  <c r="BB86" i="6"/>
  <c r="AF86" i="6"/>
  <c r="AQ86" i="6"/>
  <c r="BM86" i="6"/>
  <c r="AI86" i="6"/>
  <c r="BE86" i="6"/>
  <c r="AW86" i="6"/>
  <c r="AA86" i="6"/>
  <c r="BJ86" i="6"/>
  <c r="AN86" i="6"/>
  <c r="BI86" i="6"/>
  <c r="AM86" i="6"/>
  <c r="BL86" i="6"/>
  <c r="AP86" i="6"/>
  <c r="BD86" i="6"/>
  <c r="AH86" i="6"/>
  <c r="AV86" i="6"/>
  <c r="Z86" i="6"/>
  <c r="BA86" i="6"/>
  <c r="AE86" i="6"/>
  <c r="BK86" i="6"/>
  <c r="AO86" i="6"/>
  <c r="BC86" i="6"/>
  <c r="AG86" i="6"/>
  <c r="C87" i="6"/>
  <c r="AT87" i="6"/>
  <c r="X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BH86" i="6"/>
  <c r="AL86" i="6"/>
  <c r="AZ86" i="6"/>
  <c r="AD86" i="6"/>
  <c r="BG86" i="6"/>
  <c r="AK86" i="6"/>
  <c r="AY86" i="6"/>
  <c r="AC86" i="6"/>
  <c r="I85" i="3"/>
  <c r="J85" i="3"/>
  <c r="L85" i="3"/>
  <c r="K85" i="3"/>
  <c r="N85" i="3"/>
  <c r="M85" i="3"/>
  <c r="J89" i="5"/>
  <c r="B87" i="3"/>
  <c r="B88" i="6" s="1"/>
  <c r="I89" i="5"/>
  <c r="H86" i="3"/>
  <c r="G86" i="3"/>
  <c r="E86" i="3"/>
  <c r="D86" i="3"/>
  <c r="C86" i="3"/>
  <c r="D89" i="5"/>
  <c r="C89" i="5"/>
  <c r="F89" i="5"/>
  <c r="G89" i="5"/>
  <c r="A91" i="5"/>
  <c r="A89" i="3" s="1"/>
  <c r="A90" i="6" s="1"/>
  <c r="E90" i="5"/>
  <c r="H90" i="5" s="1"/>
  <c r="B90" i="5"/>
  <c r="AV87" i="6" l="1"/>
  <c r="Z87" i="6"/>
  <c r="BH87" i="6"/>
  <c r="AL87" i="6"/>
  <c r="AZ87" i="6"/>
  <c r="AD87" i="6"/>
  <c r="BG87" i="6"/>
  <c r="AK87" i="6"/>
  <c r="AY87" i="6"/>
  <c r="AC87" i="6"/>
  <c r="AT88" i="6"/>
  <c r="C88" i="6"/>
  <c r="X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BN87" i="6"/>
  <c r="AR87" i="6"/>
  <c r="BF87" i="6"/>
  <c r="AJ87" i="6"/>
  <c r="AX87" i="6"/>
  <c r="AB87" i="6"/>
  <c r="AQ87" i="6"/>
  <c r="BM87" i="6"/>
  <c r="AI87" i="6"/>
  <c r="BE87" i="6"/>
  <c r="AA87" i="6"/>
  <c r="AW87" i="6"/>
  <c r="BD87" i="6"/>
  <c r="AH87" i="6"/>
  <c r="BK87" i="6"/>
  <c r="AO87" i="6"/>
  <c r="BJ87" i="6"/>
  <c r="AN87" i="6"/>
  <c r="AF87" i="6"/>
  <c r="BB87" i="6"/>
  <c r="BL87" i="6"/>
  <c r="AP87" i="6"/>
  <c r="BC87" i="6"/>
  <c r="AG87" i="6"/>
  <c r="BI87" i="6"/>
  <c r="AM87" i="6"/>
  <c r="AE87" i="6"/>
  <c r="BA87" i="6"/>
  <c r="AU87" i="6"/>
  <c r="Y87" i="6"/>
  <c r="J86" i="3"/>
  <c r="I86" i="3"/>
  <c r="H87" i="3"/>
  <c r="G87" i="3"/>
  <c r="E87" i="3"/>
  <c r="D87" i="3"/>
  <c r="C87" i="3"/>
  <c r="L86" i="3"/>
  <c r="K86" i="3"/>
  <c r="N86" i="3"/>
  <c r="M86" i="3"/>
  <c r="B88" i="3"/>
  <c r="B89" i="6" s="1"/>
  <c r="I90" i="5"/>
  <c r="J90" i="5"/>
  <c r="C90" i="5"/>
  <c r="D90" i="5"/>
  <c r="F90" i="5"/>
  <c r="G90" i="5"/>
  <c r="A92" i="5"/>
  <c r="A90" i="3" s="1"/>
  <c r="A91" i="6" s="1"/>
  <c r="E91" i="5"/>
  <c r="H91" i="5" s="1"/>
  <c r="B91" i="5"/>
  <c r="BN88" i="6" l="1"/>
  <c r="AR88" i="6"/>
  <c r="AJ88" i="6"/>
  <c r="BF88" i="6"/>
  <c r="AB88" i="6"/>
  <c r="AX88" i="6"/>
  <c r="BE88" i="6"/>
  <c r="AI88" i="6"/>
  <c r="AW88" i="6"/>
  <c r="AA88" i="6"/>
  <c r="Y88" i="6"/>
  <c r="AU88" i="6"/>
  <c r="BL88" i="6"/>
  <c r="AP88" i="6"/>
  <c r="BD88" i="6"/>
  <c r="AH88" i="6"/>
  <c r="AV88" i="6"/>
  <c r="Z88" i="6"/>
  <c r="BB88" i="6"/>
  <c r="AF88" i="6"/>
  <c r="AQ88" i="6"/>
  <c r="BM88" i="6"/>
  <c r="AO88" i="6"/>
  <c r="BK88" i="6"/>
  <c r="BC88" i="6"/>
  <c r="AG88" i="6"/>
  <c r="BJ88" i="6"/>
  <c r="AN88" i="6"/>
  <c r="BI88" i="6"/>
  <c r="AM88" i="6"/>
  <c r="BH88" i="6"/>
  <c r="AL88" i="6"/>
  <c r="AZ88" i="6"/>
  <c r="AD88" i="6"/>
  <c r="BA88" i="6"/>
  <c r="AE88" i="6"/>
  <c r="AT89" i="6"/>
  <c r="X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BG88" i="6"/>
  <c r="AK88" i="6"/>
  <c r="AY88" i="6"/>
  <c r="AC88" i="6"/>
  <c r="K87" i="3"/>
  <c r="L87" i="3"/>
  <c r="M87" i="3"/>
  <c r="N87" i="3"/>
  <c r="J91" i="5"/>
  <c r="B89" i="3"/>
  <c r="B90" i="6" s="1"/>
  <c r="I91" i="5"/>
  <c r="J87" i="3"/>
  <c r="I87" i="3"/>
  <c r="H88" i="3"/>
  <c r="G88" i="3"/>
  <c r="E88" i="3"/>
  <c r="D88" i="3"/>
  <c r="C88" i="3"/>
  <c r="D91" i="5"/>
  <c r="C91" i="5"/>
  <c r="G91" i="5"/>
  <c r="F91" i="5"/>
  <c r="A93" i="5"/>
  <c r="A91" i="3" s="1"/>
  <c r="A92" i="6" s="1"/>
  <c r="E92" i="5"/>
  <c r="H92" i="5" s="1"/>
  <c r="B92" i="5"/>
  <c r="BL89" i="6" l="1"/>
  <c r="AP89" i="6"/>
  <c r="BD89" i="6"/>
  <c r="AH89" i="6"/>
  <c r="AV89" i="6"/>
  <c r="Z89" i="6"/>
  <c r="BH89" i="6"/>
  <c r="AL89" i="6"/>
  <c r="AO89" i="6"/>
  <c r="BK89" i="6"/>
  <c r="AG89" i="6"/>
  <c r="BC89" i="6"/>
  <c r="Y89" i="6"/>
  <c r="AU89" i="6"/>
  <c r="BB89" i="6"/>
  <c r="AF89" i="6"/>
  <c r="BJ89" i="6"/>
  <c r="AN89" i="6"/>
  <c r="BI89" i="6"/>
  <c r="AM89" i="6"/>
  <c r="AE89" i="6"/>
  <c r="BA89" i="6"/>
  <c r="X90" i="6"/>
  <c r="AT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AY89" i="6"/>
  <c r="AC89" i="6"/>
  <c r="BN89" i="6"/>
  <c r="AR89" i="6"/>
  <c r="BF89" i="6"/>
  <c r="AJ89" i="6"/>
  <c r="AB89" i="6"/>
  <c r="AX89" i="6"/>
  <c r="AD89" i="6"/>
  <c r="AZ89" i="6"/>
  <c r="AK89" i="6"/>
  <c r="BG89" i="6"/>
  <c r="BM89" i="6"/>
  <c r="AQ89" i="6"/>
  <c r="AI89" i="6"/>
  <c r="BE89" i="6"/>
  <c r="AW89" i="6"/>
  <c r="AA89" i="6"/>
  <c r="H89" i="3"/>
  <c r="G89" i="3"/>
  <c r="E89" i="3"/>
  <c r="D89" i="3"/>
  <c r="C89" i="3"/>
  <c r="L88" i="3"/>
  <c r="K88" i="3"/>
  <c r="N88" i="3"/>
  <c r="M88" i="3"/>
  <c r="B90" i="3"/>
  <c r="B91" i="6" s="1"/>
  <c r="J92" i="5"/>
  <c r="I92" i="5"/>
  <c r="J88" i="3"/>
  <c r="I88" i="3"/>
  <c r="C92" i="5"/>
  <c r="D92" i="5"/>
  <c r="G92" i="5"/>
  <c r="F92" i="5"/>
  <c r="A94" i="5"/>
  <c r="A92" i="3" s="1"/>
  <c r="A93" i="6" s="1"/>
  <c r="E93" i="5"/>
  <c r="H93" i="5" s="1"/>
  <c r="B93" i="5"/>
  <c r="AX90" i="6" l="1"/>
  <c r="AB90" i="6"/>
  <c r="BM90" i="6"/>
  <c r="AQ90" i="6"/>
  <c r="AN90" i="6"/>
  <c r="BJ90" i="6"/>
  <c r="AF90" i="6"/>
  <c r="BB90" i="6"/>
  <c r="X91" i="6"/>
  <c r="AT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BI90" i="6"/>
  <c r="AM90" i="6"/>
  <c r="BA90" i="6"/>
  <c r="AE90" i="6"/>
  <c r="BH90" i="6"/>
  <c r="AL90" i="6"/>
  <c r="AZ90" i="6"/>
  <c r="AD90" i="6"/>
  <c r="BN90" i="6"/>
  <c r="AR90" i="6"/>
  <c r="BG90" i="6"/>
  <c r="AK90" i="6"/>
  <c r="AY90" i="6"/>
  <c r="AC90" i="6"/>
  <c r="AW90" i="6"/>
  <c r="AA90" i="6"/>
  <c r="BL90" i="6"/>
  <c r="AP90" i="6"/>
  <c r="BD90" i="6"/>
  <c r="AH90" i="6"/>
  <c r="Z90" i="6"/>
  <c r="AV90" i="6"/>
  <c r="BF90" i="6"/>
  <c r="AJ90" i="6"/>
  <c r="BE90" i="6"/>
  <c r="AI90" i="6"/>
  <c r="BK90" i="6"/>
  <c r="AO90" i="6"/>
  <c r="AG90" i="6"/>
  <c r="BC90" i="6"/>
  <c r="AU90" i="6"/>
  <c r="Y90" i="6"/>
  <c r="N89" i="3"/>
  <c r="M89" i="3"/>
  <c r="J93" i="5"/>
  <c r="B91" i="3"/>
  <c r="B92" i="6" s="1"/>
  <c r="I93" i="5"/>
  <c r="L89" i="3"/>
  <c r="K89" i="3"/>
  <c r="G90" i="3"/>
  <c r="E90" i="3"/>
  <c r="D90" i="3"/>
  <c r="H90" i="3"/>
  <c r="C90" i="3"/>
  <c r="J89" i="3"/>
  <c r="I89" i="3"/>
  <c r="D93" i="5"/>
  <c r="C93" i="5"/>
  <c r="A95" i="5"/>
  <c r="A93" i="3" s="1"/>
  <c r="A94" i="6" s="1"/>
  <c r="E94" i="5"/>
  <c r="H94" i="5" s="1"/>
  <c r="B94" i="5"/>
  <c r="G93" i="5"/>
  <c r="F93" i="5"/>
  <c r="BG91" i="6" l="1"/>
  <c r="AK91" i="6"/>
  <c r="AY91" i="6"/>
  <c r="AC91" i="6"/>
  <c r="C92" i="6"/>
  <c r="X92" i="6"/>
  <c r="AT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AZ91" i="6"/>
  <c r="AD91" i="6"/>
  <c r="BN91" i="6"/>
  <c r="AR91" i="6"/>
  <c r="BF91" i="6"/>
  <c r="AJ91" i="6"/>
  <c r="AX91" i="6"/>
  <c r="AB91" i="6"/>
  <c r="AL91" i="6"/>
  <c r="BH91" i="6"/>
  <c r="BM91" i="6"/>
  <c r="AQ91" i="6"/>
  <c r="BE91" i="6"/>
  <c r="AI91" i="6"/>
  <c r="AA91" i="6"/>
  <c r="AW91" i="6"/>
  <c r="BL91" i="6"/>
  <c r="AP91" i="6"/>
  <c r="AH91" i="6"/>
  <c r="BD91" i="6"/>
  <c r="AV91" i="6"/>
  <c r="Z91" i="6"/>
  <c r="BK91" i="6"/>
  <c r="AO91" i="6"/>
  <c r="BC91" i="6"/>
  <c r="AG91" i="6"/>
  <c r="AU91" i="6"/>
  <c r="Y91" i="6"/>
  <c r="AN91" i="6"/>
  <c r="BJ91" i="6"/>
  <c r="BB91" i="6"/>
  <c r="AF91" i="6"/>
  <c r="BI91" i="6"/>
  <c r="AM91" i="6"/>
  <c r="BA91" i="6"/>
  <c r="AE91" i="6"/>
  <c r="J90" i="3"/>
  <c r="I90" i="3"/>
  <c r="H91" i="3"/>
  <c r="G91" i="3"/>
  <c r="E91" i="3"/>
  <c r="D91" i="3"/>
  <c r="C91" i="3"/>
  <c r="B92" i="3"/>
  <c r="B93" i="6" s="1"/>
  <c r="I94" i="5"/>
  <c r="J94" i="5"/>
  <c r="L90" i="3"/>
  <c r="K90" i="3"/>
  <c r="N90" i="3"/>
  <c r="M90" i="3"/>
  <c r="D94" i="5"/>
  <c r="C94" i="5"/>
  <c r="G94" i="5"/>
  <c r="F94" i="5"/>
  <c r="A96" i="5"/>
  <c r="A94" i="3" s="1"/>
  <c r="A95" i="6" s="1"/>
  <c r="E95" i="5"/>
  <c r="H95" i="5" s="1"/>
  <c r="B95" i="5"/>
  <c r="AZ92" i="6" l="1"/>
  <c r="AD92" i="6"/>
  <c r="AH92" i="6"/>
  <c r="BD92" i="6"/>
  <c r="BK92" i="6"/>
  <c r="AO92" i="6"/>
  <c r="BC92" i="6"/>
  <c r="AG92" i="6"/>
  <c r="AV92" i="6"/>
  <c r="Z92" i="6"/>
  <c r="C93" i="6"/>
  <c r="X93" i="6"/>
  <c r="AT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BJ92" i="6"/>
  <c r="AN92" i="6"/>
  <c r="BB92" i="6"/>
  <c r="AF92" i="6"/>
  <c r="BL92" i="6"/>
  <c r="AP92" i="6"/>
  <c r="BI92" i="6"/>
  <c r="AM92" i="6"/>
  <c r="BA92" i="6"/>
  <c r="AE92" i="6"/>
  <c r="Y92" i="6"/>
  <c r="AU92" i="6"/>
  <c r="BG92" i="6"/>
  <c r="AK92" i="6"/>
  <c r="AY92" i="6"/>
  <c r="AC92" i="6"/>
  <c r="BH92" i="6"/>
  <c r="AL92" i="6"/>
  <c r="AR92" i="6"/>
  <c r="BN92" i="6"/>
  <c r="AJ92" i="6"/>
  <c r="BF92" i="6"/>
  <c r="AX92" i="6"/>
  <c r="AB92" i="6"/>
  <c r="BM92" i="6"/>
  <c r="AQ92" i="6"/>
  <c r="AI92" i="6"/>
  <c r="BE92" i="6"/>
  <c r="AA92" i="6"/>
  <c r="AW92" i="6"/>
  <c r="L91" i="3"/>
  <c r="K91" i="3"/>
  <c r="H92" i="3"/>
  <c r="G92" i="3"/>
  <c r="E92" i="3"/>
  <c r="C92" i="3"/>
  <c r="D92" i="3"/>
  <c r="B93" i="3"/>
  <c r="B94" i="6" s="1"/>
  <c r="I95" i="5"/>
  <c r="J95" i="5"/>
  <c r="N91" i="3"/>
  <c r="M91" i="3"/>
  <c r="J91" i="3"/>
  <c r="I91" i="3"/>
  <c r="D95" i="5"/>
  <c r="C95" i="5"/>
  <c r="F95" i="5"/>
  <c r="G95" i="5"/>
  <c r="A97" i="5"/>
  <c r="A95" i="3" s="1"/>
  <c r="A96" i="6" s="1"/>
  <c r="E96" i="5"/>
  <c r="H96" i="5" s="1"/>
  <c r="B96" i="5"/>
  <c r="BN93" i="6" l="1"/>
  <c r="AR93" i="6"/>
  <c r="BF93" i="6"/>
  <c r="AJ93" i="6"/>
  <c r="AX93" i="6"/>
  <c r="AB93" i="6"/>
  <c r="BE93" i="6"/>
  <c r="AI93" i="6"/>
  <c r="AV93" i="6"/>
  <c r="Z93" i="6"/>
  <c r="AW93" i="6"/>
  <c r="AA93" i="6"/>
  <c r="BL93" i="6"/>
  <c r="AP93" i="6"/>
  <c r="BK93" i="6"/>
  <c r="AO93" i="6"/>
  <c r="BC93" i="6"/>
  <c r="AG93" i="6"/>
  <c r="AQ93" i="6"/>
  <c r="BM93" i="6"/>
  <c r="AH93" i="6"/>
  <c r="BD93" i="6"/>
  <c r="AN93" i="6"/>
  <c r="BJ93" i="6"/>
  <c r="BB93" i="6"/>
  <c r="AF93" i="6"/>
  <c r="BI93" i="6"/>
  <c r="AM93" i="6"/>
  <c r="BA93" i="6"/>
  <c r="AE93" i="6"/>
  <c r="BH93" i="6"/>
  <c r="AL93" i="6"/>
  <c r="AZ93" i="6"/>
  <c r="AD93" i="6"/>
  <c r="AU93" i="6"/>
  <c r="Y93" i="6"/>
  <c r="AK93" i="6"/>
  <c r="BG93" i="6"/>
  <c r="AY93" i="6"/>
  <c r="AC93" i="6"/>
  <c r="C94" i="6"/>
  <c r="X94" i="6"/>
  <c r="AT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J92" i="3"/>
  <c r="I92" i="3"/>
  <c r="H93" i="3"/>
  <c r="G93" i="3"/>
  <c r="C93" i="3"/>
  <c r="E93" i="3"/>
  <c r="D93" i="3"/>
  <c r="B94" i="3"/>
  <c r="B95" i="6" s="1"/>
  <c r="I96" i="5"/>
  <c r="J96" i="5"/>
  <c r="L92" i="3"/>
  <c r="K92" i="3"/>
  <c r="N92" i="3"/>
  <c r="M92" i="3"/>
  <c r="D96" i="5"/>
  <c r="C96" i="5"/>
  <c r="F96" i="5"/>
  <c r="G96" i="5"/>
  <c r="A98" i="5"/>
  <c r="A96" i="3" s="1"/>
  <c r="A97" i="6" s="1"/>
  <c r="E97" i="5"/>
  <c r="H97" i="5" s="1"/>
  <c r="B97" i="5"/>
  <c r="BH94" i="6" l="1"/>
  <c r="AL94" i="6"/>
  <c r="AZ94" i="6"/>
  <c r="AD94" i="6"/>
  <c r="BG94" i="6"/>
  <c r="AK94" i="6"/>
  <c r="AY94" i="6"/>
  <c r="AC94" i="6"/>
  <c r="AX94" i="6"/>
  <c r="AB94" i="6"/>
  <c r="BM94" i="6"/>
  <c r="AQ94" i="6"/>
  <c r="BE94" i="6"/>
  <c r="AI94" i="6"/>
  <c r="AA94" i="6"/>
  <c r="AW94" i="6"/>
  <c r="BN94" i="6"/>
  <c r="AR94" i="6"/>
  <c r="AP94" i="6"/>
  <c r="BL94" i="6"/>
  <c r="BD94" i="6"/>
  <c r="AH94" i="6"/>
  <c r="AV94" i="6"/>
  <c r="Z94" i="6"/>
  <c r="AO94" i="6"/>
  <c r="BK94" i="6"/>
  <c r="AG94" i="6"/>
  <c r="BC94" i="6"/>
  <c r="C95" i="6"/>
  <c r="X95" i="6"/>
  <c r="AT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BJ94" i="6"/>
  <c r="AN94" i="6"/>
  <c r="AF94" i="6"/>
  <c r="BB94" i="6"/>
  <c r="BF94" i="6"/>
  <c r="AJ94" i="6"/>
  <c r="BI94" i="6"/>
  <c r="AM94" i="6"/>
  <c r="AE94" i="6"/>
  <c r="BA94" i="6"/>
  <c r="AU94" i="6"/>
  <c r="Y94" i="6"/>
  <c r="N93" i="3"/>
  <c r="M93" i="3"/>
  <c r="H94" i="3"/>
  <c r="G94" i="3"/>
  <c r="D94" i="3"/>
  <c r="C94" i="3"/>
  <c r="E94" i="3"/>
  <c r="J93" i="3"/>
  <c r="I93" i="3"/>
  <c r="B95" i="3"/>
  <c r="B96" i="6" s="1"/>
  <c r="I97" i="5"/>
  <c r="J97" i="5"/>
  <c r="L93" i="3"/>
  <c r="K93" i="3"/>
  <c r="D97" i="5"/>
  <c r="C97" i="5"/>
  <c r="F97" i="5"/>
  <c r="G97" i="5"/>
  <c r="A99" i="5"/>
  <c r="A97" i="3" s="1"/>
  <c r="A98" i="6" s="1"/>
  <c r="E98" i="5"/>
  <c r="H98" i="5" s="1"/>
  <c r="B98" i="5"/>
  <c r="AV95" i="6" l="1"/>
  <c r="Z95" i="6"/>
  <c r="BK95" i="6"/>
  <c r="AO95" i="6"/>
  <c r="BC95" i="6"/>
  <c r="AG95" i="6"/>
  <c r="AT96" i="6"/>
  <c r="C96" i="6"/>
  <c r="X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BB95" i="6"/>
  <c r="AF95" i="6"/>
  <c r="BI95" i="6"/>
  <c r="AM95" i="6"/>
  <c r="BA95" i="6"/>
  <c r="AE95" i="6"/>
  <c r="AU95" i="6"/>
  <c r="Y95" i="6"/>
  <c r="BD95" i="6"/>
  <c r="AH95" i="6"/>
  <c r="BJ95" i="6"/>
  <c r="AN95" i="6"/>
  <c r="BH95" i="6"/>
  <c r="AL95" i="6"/>
  <c r="AD95" i="6"/>
  <c r="AZ95" i="6"/>
  <c r="BL95" i="6"/>
  <c r="AP95" i="6"/>
  <c r="BG95" i="6"/>
  <c r="AK95" i="6"/>
  <c r="AY95" i="6"/>
  <c r="AC95" i="6"/>
  <c r="BN95" i="6"/>
  <c r="AR95" i="6"/>
  <c r="BF95" i="6"/>
  <c r="AJ95" i="6"/>
  <c r="AB95" i="6"/>
  <c r="AX95" i="6"/>
  <c r="BM95" i="6"/>
  <c r="AQ95" i="6"/>
  <c r="AI95" i="6"/>
  <c r="BE95" i="6"/>
  <c r="AA95" i="6"/>
  <c r="AW95" i="6"/>
  <c r="J94" i="3"/>
  <c r="I94" i="3"/>
  <c r="L94" i="3"/>
  <c r="K94" i="3"/>
  <c r="B96" i="3"/>
  <c r="B97" i="6" s="1"/>
  <c r="J98" i="5"/>
  <c r="I98" i="5"/>
  <c r="H95" i="3"/>
  <c r="E95" i="3"/>
  <c r="D95" i="3"/>
  <c r="G95" i="3"/>
  <c r="C95" i="3"/>
  <c r="N94" i="3"/>
  <c r="M94" i="3"/>
  <c r="D98" i="5"/>
  <c r="C98" i="5"/>
  <c r="F98" i="5"/>
  <c r="G98" i="5"/>
  <c r="A100" i="5"/>
  <c r="A98" i="3" s="1"/>
  <c r="A99" i="6" s="1"/>
  <c r="E99" i="5"/>
  <c r="H99" i="5" s="1"/>
  <c r="B99" i="5"/>
  <c r="BI96" i="6" l="1"/>
  <c r="AM96" i="6"/>
  <c r="BA96" i="6"/>
  <c r="AE96" i="6"/>
  <c r="AU96" i="6"/>
  <c r="Y96" i="6"/>
  <c r="BH96" i="6"/>
  <c r="AL96" i="6"/>
  <c r="AD96" i="6"/>
  <c r="AZ96" i="6"/>
  <c r="BG96" i="6"/>
  <c r="AK96" i="6"/>
  <c r="AY96" i="6"/>
  <c r="AC96" i="6"/>
  <c r="BJ96" i="6"/>
  <c r="AN96" i="6"/>
  <c r="BN96" i="6"/>
  <c r="AR96" i="6"/>
  <c r="BF96" i="6"/>
  <c r="AJ96" i="6"/>
  <c r="AX96" i="6"/>
  <c r="AB96" i="6"/>
  <c r="BB96" i="6"/>
  <c r="AF96" i="6"/>
  <c r="AT97" i="6"/>
  <c r="C97" i="6"/>
  <c r="X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BM96" i="6"/>
  <c r="AQ96" i="6"/>
  <c r="BE96" i="6"/>
  <c r="AI96" i="6"/>
  <c r="AW96" i="6"/>
  <c r="AA96" i="6"/>
  <c r="BL96" i="6"/>
  <c r="AP96" i="6"/>
  <c r="BD96" i="6"/>
  <c r="AH96" i="6"/>
  <c r="AV96" i="6"/>
  <c r="Z96" i="6"/>
  <c r="BK96" i="6"/>
  <c r="AO96" i="6"/>
  <c r="BC96" i="6"/>
  <c r="AG96" i="6"/>
  <c r="H96" i="3"/>
  <c r="E96" i="3"/>
  <c r="D96" i="3"/>
  <c r="G96" i="3"/>
  <c r="C96" i="3"/>
  <c r="J95" i="3"/>
  <c r="I95" i="3"/>
  <c r="J99" i="5"/>
  <c r="B97" i="3"/>
  <c r="B98" i="6" s="1"/>
  <c r="I99" i="5"/>
  <c r="K95" i="3"/>
  <c r="L95" i="3"/>
  <c r="N95" i="3"/>
  <c r="M95" i="3"/>
  <c r="D99" i="5"/>
  <c r="C99" i="5"/>
  <c r="G99" i="5"/>
  <c r="F99" i="5"/>
  <c r="A101" i="5"/>
  <c r="A99" i="3" s="1"/>
  <c r="A100" i="6" s="1"/>
  <c r="E100" i="5"/>
  <c r="H100" i="5" s="1"/>
  <c r="B100" i="5"/>
  <c r="BH97" i="6" l="1"/>
  <c r="AL97" i="6"/>
  <c r="BG97" i="6"/>
  <c r="AK97" i="6"/>
  <c r="AY97" i="6"/>
  <c r="AC97" i="6"/>
  <c r="AT98" i="6"/>
  <c r="X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BN97" i="6"/>
  <c r="AR97" i="6"/>
  <c r="AX97" i="6"/>
  <c r="AB97" i="6"/>
  <c r="BM97" i="6"/>
  <c r="AQ97" i="6"/>
  <c r="BE97" i="6"/>
  <c r="AI97" i="6"/>
  <c r="AW97" i="6"/>
  <c r="AA97" i="6"/>
  <c r="BL97" i="6"/>
  <c r="AP97" i="6"/>
  <c r="BD97" i="6"/>
  <c r="AH97" i="6"/>
  <c r="AV97" i="6"/>
  <c r="Z97" i="6"/>
  <c r="BF97" i="6"/>
  <c r="AJ97" i="6"/>
  <c r="BC97" i="6"/>
  <c r="AG97" i="6"/>
  <c r="BK97" i="6"/>
  <c r="AO97" i="6"/>
  <c r="BJ97" i="6"/>
  <c r="AN97" i="6"/>
  <c r="BB97" i="6"/>
  <c r="AF97" i="6"/>
  <c r="AU97" i="6"/>
  <c r="Y97" i="6"/>
  <c r="AZ97" i="6"/>
  <c r="AD97" i="6"/>
  <c r="BI97" i="6"/>
  <c r="AM97" i="6"/>
  <c r="AE97" i="6"/>
  <c r="BA97" i="6"/>
  <c r="J96" i="3"/>
  <c r="I96" i="3"/>
  <c r="L96" i="3"/>
  <c r="K96" i="3"/>
  <c r="B98" i="3"/>
  <c r="B99" i="6" s="1"/>
  <c r="J100" i="5"/>
  <c r="I100" i="5"/>
  <c r="N96" i="3"/>
  <c r="M96" i="3"/>
  <c r="H97" i="3"/>
  <c r="E97" i="3"/>
  <c r="D97" i="3"/>
  <c r="G97" i="3"/>
  <c r="C97" i="3"/>
  <c r="A102" i="5"/>
  <c r="A100" i="3" s="1"/>
  <c r="A101" i="6" s="1"/>
  <c r="B101" i="5"/>
  <c r="E101" i="5"/>
  <c r="H101" i="5" s="1"/>
  <c r="C100" i="5"/>
  <c r="D100" i="5"/>
  <c r="G100" i="5"/>
  <c r="F100" i="5"/>
  <c r="BJ98" i="6" l="1"/>
  <c r="AN98" i="6"/>
  <c r="AF98" i="6"/>
  <c r="BB98" i="6"/>
  <c r="BI98" i="6"/>
  <c r="AM98" i="6"/>
  <c r="BA98" i="6"/>
  <c r="AE98" i="6"/>
  <c r="AZ98" i="6"/>
  <c r="AD98" i="6"/>
  <c r="BG98" i="6"/>
  <c r="AK98" i="6"/>
  <c r="AY98" i="6"/>
  <c r="AC98" i="6"/>
  <c r="BN98" i="6"/>
  <c r="AR98" i="6"/>
  <c r="BF98" i="6"/>
  <c r="AJ98" i="6"/>
  <c r="AX98" i="6"/>
  <c r="AB98" i="6"/>
  <c r="X99" i="6"/>
  <c r="AT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AQ98" i="6"/>
  <c r="BM98" i="6"/>
  <c r="BE98" i="6"/>
  <c r="AI98" i="6"/>
  <c r="AW98" i="6"/>
  <c r="AA98" i="6"/>
  <c r="BL98" i="6"/>
  <c r="AP98" i="6"/>
  <c r="BD98" i="6"/>
  <c r="AH98" i="6"/>
  <c r="AV98" i="6"/>
  <c r="Z98" i="6"/>
  <c r="BH98" i="6"/>
  <c r="AL98" i="6"/>
  <c r="BK98" i="6"/>
  <c r="AO98" i="6"/>
  <c r="BC98" i="6"/>
  <c r="AG98" i="6"/>
  <c r="AU98" i="6"/>
  <c r="Y98" i="6"/>
  <c r="G98" i="3"/>
  <c r="E98" i="3"/>
  <c r="D98" i="3"/>
  <c r="H98" i="3"/>
  <c r="C98" i="3"/>
  <c r="L97" i="3"/>
  <c r="K97" i="3"/>
  <c r="N97" i="3"/>
  <c r="M97" i="3"/>
  <c r="J97" i="3"/>
  <c r="I97" i="3"/>
  <c r="J101" i="5"/>
  <c r="I101" i="5"/>
  <c r="B99" i="3"/>
  <c r="B100" i="6" s="1"/>
  <c r="G101" i="5"/>
  <c r="F101" i="5"/>
  <c r="D101" i="5"/>
  <c r="C101" i="5"/>
  <c r="A103" i="5"/>
  <c r="A101" i="3" s="1"/>
  <c r="A102" i="6" s="1"/>
  <c r="B102" i="5"/>
  <c r="E102" i="5"/>
  <c r="H102" i="5" s="1"/>
  <c r="BK99" i="6" l="1"/>
  <c r="AO99" i="6"/>
  <c r="BC99" i="6"/>
  <c r="AG99" i="6"/>
  <c r="AU99" i="6"/>
  <c r="Y99" i="6"/>
  <c r="BJ99" i="6"/>
  <c r="AN99" i="6"/>
  <c r="BB99" i="6"/>
  <c r="AF99" i="6"/>
  <c r="BM99" i="6"/>
  <c r="AQ99" i="6"/>
  <c r="BD99" i="6"/>
  <c r="AH99" i="6"/>
  <c r="BI99" i="6"/>
  <c r="AM99" i="6"/>
  <c r="BA99" i="6"/>
  <c r="AE99" i="6"/>
  <c r="BL99" i="6"/>
  <c r="AP99" i="6"/>
  <c r="X100" i="6"/>
  <c r="AT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BH99" i="6"/>
  <c r="AL99" i="6"/>
  <c r="AZ99" i="6"/>
  <c r="AD99" i="6"/>
  <c r="AA99" i="6"/>
  <c r="AW99" i="6"/>
  <c r="AV99" i="6"/>
  <c r="Z99" i="6"/>
  <c r="BG99" i="6"/>
  <c r="AK99" i="6"/>
  <c r="AY99" i="6"/>
  <c r="AC99" i="6"/>
  <c r="BE99" i="6"/>
  <c r="AI99" i="6"/>
  <c r="BN99" i="6"/>
  <c r="AR99" i="6"/>
  <c r="BF99" i="6"/>
  <c r="AJ99" i="6"/>
  <c r="AX99" i="6"/>
  <c r="AB99" i="6"/>
  <c r="J98" i="3"/>
  <c r="I98" i="3"/>
  <c r="I102" i="5"/>
  <c r="J102" i="5"/>
  <c r="B100" i="3"/>
  <c r="B101" i="6" s="1"/>
  <c r="K98" i="3"/>
  <c r="L98" i="3"/>
  <c r="H99" i="3"/>
  <c r="G99" i="3"/>
  <c r="E99" i="3"/>
  <c r="D99" i="3"/>
  <c r="C99" i="3"/>
  <c r="N98" i="3"/>
  <c r="M98" i="3"/>
  <c r="G102" i="5"/>
  <c r="F102" i="5"/>
  <c r="D102" i="5"/>
  <c r="C102" i="5"/>
  <c r="A104" i="5"/>
  <c r="A102" i="3" s="1"/>
  <c r="A103" i="6" s="1"/>
  <c r="E103" i="5"/>
  <c r="H103" i="5" s="1"/>
  <c r="B103" i="5"/>
  <c r="AV100" i="6" l="1"/>
  <c r="Z100" i="6"/>
  <c r="BC100" i="6"/>
  <c r="AG100" i="6"/>
  <c r="BB100" i="6"/>
  <c r="AF100" i="6"/>
  <c r="BL100" i="6"/>
  <c r="AP100" i="6"/>
  <c r="BJ100" i="6"/>
  <c r="AN100" i="6"/>
  <c r="AM100" i="6"/>
  <c r="BI100" i="6"/>
  <c r="BA100" i="6"/>
  <c r="AE100" i="6"/>
  <c r="AU100" i="6"/>
  <c r="Y100" i="6"/>
  <c r="AD100" i="6"/>
  <c r="AZ100" i="6"/>
  <c r="BH100" i="6"/>
  <c r="AL100" i="6"/>
  <c r="C101" i="6"/>
  <c r="X101" i="6"/>
  <c r="AT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BG100" i="6"/>
  <c r="AK100" i="6"/>
  <c r="AY100" i="6"/>
  <c r="AC100" i="6"/>
  <c r="BD100" i="6"/>
  <c r="AH100" i="6"/>
  <c r="BK100" i="6"/>
  <c r="AO100" i="6"/>
  <c r="BN100" i="6"/>
  <c r="AR100" i="6"/>
  <c r="BF100" i="6"/>
  <c r="AJ100" i="6"/>
  <c r="AX100" i="6"/>
  <c r="AB100" i="6"/>
  <c r="BM100" i="6"/>
  <c r="AQ100" i="6"/>
  <c r="BE100" i="6"/>
  <c r="AI100" i="6"/>
  <c r="AW100" i="6"/>
  <c r="AA100" i="6"/>
  <c r="B101" i="3"/>
  <c r="B102" i="6" s="1"/>
  <c r="J103" i="5"/>
  <c r="I103" i="5"/>
  <c r="E100" i="3"/>
  <c r="C100" i="3"/>
  <c r="G100" i="3"/>
  <c r="D100" i="3"/>
  <c r="H100" i="3"/>
  <c r="J99" i="3"/>
  <c r="I99" i="3"/>
  <c r="L99" i="3"/>
  <c r="K99" i="3"/>
  <c r="N99" i="3"/>
  <c r="M99" i="3"/>
  <c r="D103" i="5"/>
  <c r="C103" i="5"/>
  <c r="F103" i="5"/>
  <c r="G103" i="5"/>
  <c r="A105" i="5"/>
  <c r="A103" i="3" s="1"/>
  <c r="A104" i="6" s="1"/>
  <c r="E104" i="5"/>
  <c r="H104" i="5" s="1"/>
  <c r="B104" i="5"/>
  <c r="C102" i="6" l="1"/>
  <c r="X102" i="6"/>
  <c r="AT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BK101" i="6"/>
  <c r="AO101" i="6"/>
  <c r="BC101" i="6"/>
  <c r="AG101" i="6"/>
  <c r="AV101" i="6"/>
  <c r="Z101" i="6"/>
  <c r="BL101" i="6"/>
  <c r="AP101" i="6"/>
  <c r="AU101" i="6"/>
  <c r="Y101" i="6"/>
  <c r="AH101" i="6"/>
  <c r="BD101" i="6"/>
  <c r="AE101" i="6"/>
  <c r="BA101" i="6"/>
  <c r="BH101" i="6"/>
  <c r="AL101" i="6"/>
  <c r="AZ101" i="6"/>
  <c r="AD101" i="6"/>
  <c r="BB101" i="6"/>
  <c r="AF101" i="6"/>
  <c r="BJ101" i="6"/>
  <c r="AN101" i="6"/>
  <c r="BG101" i="6"/>
  <c r="AK101" i="6"/>
  <c r="BN101" i="6"/>
  <c r="AR101" i="6"/>
  <c r="BF101" i="6"/>
  <c r="AJ101" i="6"/>
  <c r="AX101" i="6"/>
  <c r="AB101" i="6"/>
  <c r="BI101" i="6"/>
  <c r="AM101" i="6"/>
  <c r="AY101" i="6"/>
  <c r="AC101" i="6"/>
  <c r="BM101" i="6"/>
  <c r="AQ101" i="6"/>
  <c r="BE101" i="6"/>
  <c r="AI101" i="6"/>
  <c r="AW101" i="6"/>
  <c r="AA101" i="6"/>
  <c r="L100" i="3"/>
  <c r="K100" i="3"/>
  <c r="M100" i="3"/>
  <c r="N100" i="3"/>
  <c r="J100" i="3"/>
  <c r="I100" i="3"/>
  <c r="B102" i="3"/>
  <c r="B103" i="6" s="1"/>
  <c r="I104" i="5"/>
  <c r="J104" i="5"/>
  <c r="H101" i="3"/>
  <c r="G101" i="3"/>
  <c r="E101" i="3"/>
  <c r="C101" i="3"/>
  <c r="D101" i="3"/>
  <c r="A106" i="5"/>
  <c r="A104" i="3" s="1"/>
  <c r="A105" i="6" s="1"/>
  <c r="E105" i="5"/>
  <c r="H105" i="5" s="1"/>
  <c r="B105" i="5"/>
  <c r="F104" i="5"/>
  <c r="G104" i="5"/>
  <c r="D104" i="5"/>
  <c r="C104" i="5"/>
  <c r="BJ102" i="6" l="1"/>
  <c r="AN102" i="6"/>
  <c r="BH102" i="6"/>
  <c r="AL102" i="6"/>
  <c r="AZ102" i="6"/>
  <c r="AD102" i="6"/>
  <c r="BG102" i="6"/>
  <c r="AK102" i="6"/>
  <c r="AY102" i="6"/>
  <c r="AC102" i="6"/>
  <c r="BN102" i="6"/>
  <c r="AR102" i="6"/>
  <c r="AX102" i="6"/>
  <c r="AB102" i="6"/>
  <c r="C103" i="6"/>
  <c r="AT103" i="6"/>
  <c r="X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BM102" i="6"/>
  <c r="AQ102" i="6"/>
  <c r="BE102" i="6"/>
  <c r="AI102" i="6"/>
  <c r="AW102" i="6"/>
  <c r="AA102" i="6"/>
  <c r="BF102" i="6"/>
  <c r="AJ102" i="6"/>
  <c r="BL102" i="6"/>
  <c r="AP102" i="6"/>
  <c r="BD102" i="6"/>
  <c r="AH102" i="6"/>
  <c r="AV102" i="6"/>
  <c r="Z102" i="6"/>
  <c r="BK102" i="6"/>
  <c r="AO102" i="6"/>
  <c r="BC102" i="6"/>
  <c r="AG102" i="6"/>
  <c r="BB102" i="6"/>
  <c r="AF102" i="6"/>
  <c r="BI102" i="6"/>
  <c r="AM102" i="6"/>
  <c r="BA102" i="6"/>
  <c r="AE102" i="6"/>
  <c r="AU102" i="6"/>
  <c r="Y102" i="6"/>
  <c r="L101" i="3"/>
  <c r="K101" i="3"/>
  <c r="H102" i="3"/>
  <c r="G102" i="3"/>
  <c r="E102" i="3"/>
  <c r="D102" i="3"/>
  <c r="C102" i="3"/>
  <c r="N101" i="3"/>
  <c r="M101" i="3"/>
  <c r="B103" i="3"/>
  <c r="B104" i="6" s="1"/>
  <c r="I105" i="5"/>
  <c r="J105" i="5"/>
  <c r="J101" i="3"/>
  <c r="I101" i="3"/>
  <c r="D105" i="5"/>
  <c r="C105" i="5"/>
  <c r="F105" i="5"/>
  <c r="G105" i="5"/>
  <c r="A107" i="5"/>
  <c r="A105" i="3" s="1"/>
  <c r="A106" i="6" s="1"/>
  <c r="E106" i="5"/>
  <c r="H106" i="5" s="1"/>
  <c r="B106" i="5"/>
  <c r="AT104" i="6" l="1"/>
  <c r="C104" i="6"/>
  <c r="X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BI103" i="6"/>
  <c r="AM103" i="6"/>
  <c r="BA103" i="6"/>
  <c r="AE103" i="6"/>
  <c r="AU103" i="6"/>
  <c r="Y103" i="6"/>
  <c r="BH103" i="6"/>
  <c r="AL103" i="6"/>
  <c r="AZ103" i="6"/>
  <c r="AD103" i="6"/>
  <c r="BG103" i="6"/>
  <c r="AK103" i="6"/>
  <c r="AC103" i="6"/>
  <c r="AY103" i="6"/>
  <c r="BN103" i="6"/>
  <c r="AR103" i="6"/>
  <c r="BF103" i="6"/>
  <c r="AJ103" i="6"/>
  <c r="AX103" i="6"/>
  <c r="AB103" i="6"/>
  <c r="BM103" i="6"/>
  <c r="AQ103" i="6"/>
  <c r="AI103" i="6"/>
  <c r="BE103" i="6"/>
  <c r="AA103" i="6"/>
  <c r="AW103" i="6"/>
  <c r="AN103" i="6"/>
  <c r="BJ103" i="6"/>
  <c r="AP103" i="6"/>
  <c r="BL103" i="6"/>
  <c r="AV103" i="6"/>
  <c r="Z103" i="6"/>
  <c r="BB103" i="6"/>
  <c r="AF103" i="6"/>
  <c r="BD103" i="6"/>
  <c r="AH103" i="6"/>
  <c r="AO103" i="6"/>
  <c r="BK103" i="6"/>
  <c r="BC103" i="6"/>
  <c r="AG103" i="6"/>
  <c r="K102" i="3"/>
  <c r="L102" i="3"/>
  <c r="J102" i="3"/>
  <c r="I102" i="3"/>
  <c r="N102" i="3"/>
  <c r="M102" i="3"/>
  <c r="H103" i="3"/>
  <c r="E103" i="3"/>
  <c r="D103" i="3"/>
  <c r="G103" i="3"/>
  <c r="C103" i="3"/>
  <c r="B104" i="3"/>
  <c r="B105" i="6" s="1"/>
  <c r="I106" i="5"/>
  <c r="J106" i="5"/>
  <c r="D106" i="5"/>
  <c r="C106" i="5"/>
  <c r="F106" i="5"/>
  <c r="G106" i="5"/>
  <c r="A108" i="5"/>
  <c r="A106" i="3" s="1"/>
  <c r="A107" i="6" s="1"/>
  <c r="E107" i="5"/>
  <c r="H107" i="5" s="1"/>
  <c r="B107" i="5"/>
  <c r="AK104" i="6" l="1"/>
  <c r="BG104" i="6"/>
  <c r="AY104" i="6"/>
  <c r="AC104" i="6"/>
  <c r="BN104" i="6"/>
  <c r="AR104" i="6"/>
  <c r="BF104" i="6"/>
  <c r="AJ104" i="6"/>
  <c r="AB104" i="6"/>
  <c r="AX104" i="6"/>
  <c r="BM104" i="6"/>
  <c r="AQ104" i="6"/>
  <c r="BE104" i="6"/>
  <c r="AI104" i="6"/>
  <c r="AW104" i="6"/>
  <c r="AA104" i="6"/>
  <c r="BD104" i="6"/>
  <c r="AH104" i="6"/>
  <c r="Z104" i="6"/>
  <c r="AV104" i="6"/>
  <c r="AZ104" i="6"/>
  <c r="AD104" i="6"/>
  <c r="BK104" i="6"/>
  <c r="AO104" i="6"/>
  <c r="BL104" i="6"/>
  <c r="AP104" i="6"/>
  <c r="AT105" i="6"/>
  <c r="X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AN104" i="6"/>
  <c r="BJ104" i="6"/>
  <c r="BB104" i="6"/>
  <c r="AF104" i="6"/>
  <c r="AU104" i="6"/>
  <c r="Y104" i="6"/>
  <c r="BH104" i="6"/>
  <c r="AL104" i="6"/>
  <c r="AG104" i="6"/>
  <c r="BC104" i="6"/>
  <c r="BI104" i="6"/>
  <c r="AM104" i="6"/>
  <c r="BA104" i="6"/>
  <c r="AE104" i="6"/>
  <c r="H104" i="3"/>
  <c r="E104" i="3"/>
  <c r="D104" i="3"/>
  <c r="G104" i="3"/>
  <c r="C104" i="3"/>
  <c r="M103" i="3"/>
  <c r="N103" i="3"/>
  <c r="J103" i="3"/>
  <c r="I103" i="3"/>
  <c r="J107" i="5"/>
  <c r="B105" i="3"/>
  <c r="B106" i="6" s="1"/>
  <c r="I107" i="5"/>
  <c r="L103" i="3"/>
  <c r="K103" i="3"/>
  <c r="D107" i="5"/>
  <c r="C107" i="5"/>
  <c r="G107" i="5"/>
  <c r="F107" i="5"/>
  <c r="A109" i="5"/>
  <c r="A107" i="3" s="1"/>
  <c r="A108" i="6" s="1"/>
  <c r="E108" i="5"/>
  <c r="B108" i="5"/>
  <c r="H108" i="5" s="1"/>
  <c r="BN105" i="6" l="1"/>
  <c r="AR105" i="6"/>
  <c r="AJ105" i="6"/>
  <c r="BF105" i="6"/>
  <c r="AX105" i="6"/>
  <c r="AB105" i="6"/>
  <c r="BL105" i="6"/>
  <c r="AP105" i="6"/>
  <c r="BD105" i="6"/>
  <c r="AH105" i="6"/>
  <c r="Z105" i="6"/>
  <c r="AV105" i="6"/>
  <c r="BE105" i="6"/>
  <c r="AI105" i="6"/>
  <c r="BK105" i="6"/>
  <c r="AO105" i="6"/>
  <c r="BC105" i="6"/>
  <c r="AG105" i="6"/>
  <c r="AU105" i="6"/>
  <c r="Y105" i="6"/>
  <c r="AN105" i="6"/>
  <c r="BJ105" i="6"/>
  <c r="BB105" i="6"/>
  <c r="AF105" i="6"/>
  <c r="AW105" i="6"/>
  <c r="AA105" i="6"/>
  <c r="BA105" i="6"/>
  <c r="AE105" i="6"/>
  <c r="AM105" i="6"/>
  <c r="BI105" i="6"/>
  <c r="BH105" i="6"/>
  <c r="AL105" i="6"/>
  <c r="AZ105" i="6"/>
  <c r="AD105" i="6"/>
  <c r="BM105" i="6"/>
  <c r="AQ105" i="6"/>
  <c r="X106" i="6"/>
  <c r="AT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AK105" i="6"/>
  <c r="BG105" i="6"/>
  <c r="AY105" i="6"/>
  <c r="AC105" i="6"/>
  <c r="J104" i="3"/>
  <c r="I104" i="3"/>
  <c r="B106" i="3"/>
  <c r="B107" i="6" s="1"/>
  <c r="J108" i="5"/>
  <c r="I108" i="5"/>
  <c r="H105" i="3"/>
  <c r="E105" i="3"/>
  <c r="D105" i="3"/>
  <c r="G105" i="3"/>
  <c r="C105" i="3"/>
  <c r="L104" i="3"/>
  <c r="K104" i="3"/>
  <c r="N104" i="3"/>
  <c r="M104" i="3"/>
  <c r="D108" i="5"/>
  <c r="C108" i="5"/>
  <c r="A110" i="5"/>
  <c r="A108" i="3" s="1"/>
  <c r="A109" i="6" s="1"/>
  <c r="E109" i="5"/>
  <c r="B109" i="5"/>
  <c r="H109" i="5" s="1"/>
  <c r="G108" i="5"/>
  <c r="F108" i="5"/>
  <c r="BL106" i="6" l="1"/>
  <c r="AP106" i="6"/>
  <c r="BD106" i="6"/>
  <c r="AH106" i="6"/>
  <c r="Z106" i="6"/>
  <c r="AV106" i="6"/>
  <c r="BK106" i="6"/>
  <c r="AO106" i="6"/>
  <c r="AU106" i="6"/>
  <c r="Y106" i="6"/>
  <c r="AN106" i="6"/>
  <c r="BJ106" i="6"/>
  <c r="AF106" i="6"/>
  <c r="BB106" i="6"/>
  <c r="BI106" i="6"/>
  <c r="AM106" i="6"/>
  <c r="BA106" i="6"/>
  <c r="AE106" i="6"/>
  <c r="BH106" i="6"/>
  <c r="AL106" i="6"/>
  <c r="AD106" i="6"/>
  <c r="AZ106" i="6"/>
  <c r="BC106" i="6"/>
  <c r="AG106" i="6"/>
  <c r="BG106" i="6"/>
  <c r="AK106" i="6"/>
  <c r="AC106" i="6"/>
  <c r="AY106" i="6"/>
  <c r="AR106" i="6"/>
  <c r="BN106" i="6"/>
  <c r="BF106" i="6"/>
  <c r="AJ106" i="6"/>
  <c r="AX106" i="6"/>
  <c r="AB106" i="6"/>
  <c r="X107" i="6"/>
  <c r="AT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BM106" i="6"/>
  <c r="AQ106" i="6"/>
  <c r="AI106" i="6"/>
  <c r="BE106" i="6"/>
  <c r="AW106" i="6"/>
  <c r="AA106" i="6"/>
  <c r="L105" i="3"/>
  <c r="K105" i="3"/>
  <c r="H106" i="3"/>
  <c r="G106" i="3"/>
  <c r="E106" i="3"/>
  <c r="D106" i="3"/>
  <c r="C106" i="3"/>
  <c r="J109" i="5"/>
  <c r="B107" i="3"/>
  <c r="B108" i="6" s="1"/>
  <c r="I109" i="5"/>
  <c r="N105" i="3"/>
  <c r="M105" i="3"/>
  <c r="J105" i="3"/>
  <c r="I105" i="3"/>
  <c r="D109" i="5"/>
  <c r="C109" i="5"/>
  <c r="G109" i="5"/>
  <c r="F109" i="5"/>
  <c r="A111" i="5"/>
  <c r="A109" i="3" s="1"/>
  <c r="A110" i="6" s="1"/>
  <c r="E110" i="5"/>
  <c r="B110" i="5"/>
  <c r="H110" i="5" s="1"/>
  <c r="BN107" i="6" l="1"/>
  <c r="AR107" i="6"/>
  <c r="BF107" i="6"/>
  <c r="AJ107" i="6"/>
  <c r="AB107" i="6"/>
  <c r="AX107" i="6"/>
  <c r="AQ107" i="6"/>
  <c r="BM107" i="6"/>
  <c r="BE107" i="6"/>
  <c r="AI107" i="6"/>
  <c r="AW107" i="6"/>
  <c r="AA107" i="6"/>
  <c r="BL107" i="6"/>
  <c r="AP107" i="6"/>
  <c r="AH107" i="6"/>
  <c r="BD107" i="6"/>
  <c r="Z107" i="6"/>
  <c r="AV107" i="6"/>
  <c r="BK107" i="6"/>
  <c r="AO107" i="6"/>
  <c r="AG107" i="6"/>
  <c r="BC107" i="6"/>
  <c r="Y107" i="6"/>
  <c r="AU107" i="6"/>
  <c r="AN107" i="6"/>
  <c r="BJ107" i="6"/>
  <c r="BB107" i="6"/>
  <c r="AF107" i="6"/>
  <c r="BI107" i="6"/>
  <c r="AM107" i="6"/>
  <c r="BA107" i="6"/>
  <c r="AE107" i="6"/>
  <c r="BH107" i="6"/>
  <c r="AL107" i="6"/>
  <c r="AZ107" i="6"/>
  <c r="AD107" i="6"/>
  <c r="C108" i="6"/>
  <c r="X108" i="6"/>
  <c r="AT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BG107" i="6"/>
  <c r="AK107" i="6"/>
  <c r="AC107" i="6"/>
  <c r="AY107" i="6"/>
  <c r="N106" i="3"/>
  <c r="M106" i="3"/>
  <c r="L106" i="3"/>
  <c r="K106" i="3"/>
  <c r="J106" i="3"/>
  <c r="I106" i="3"/>
  <c r="I110" i="5"/>
  <c r="J110" i="5"/>
  <c r="B108" i="3"/>
  <c r="B109" i="6" s="1"/>
  <c r="H107" i="3"/>
  <c r="G107" i="3"/>
  <c r="E107" i="3"/>
  <c r="D107" i="3"/>
  <c r="C107" i="3"/>
  <c r="G110" i="5"/>
  <c r="F110" i="5"/>
  <c r="D110" i="5"/>
  <c r="C110" i="5"/>
  <c r="A112" i="5"/>
  <c r="A110" i="3" s="1"/>
  <c r="A111" i="6" s="1"/>
  <c r="E111" i="5"/>
  <c r="B111" i="5"/>
  <c r="H111" i="5" s="1"/>
  <c r="BL108" i="6" l="1"/>
  <c r="AP108" i="6"/>
  <c r="AH108" i="6"/>
  <c r="BD108" i="6"/>
  <c r="AV108" i="6"/>
  <c r="Z108" i="6"/>
  <c r="AO108" i="6"/>
  <c r="BK108" i="6"/>
  <c r="AG108" i="6"/>
  <c r="BC108" i="6"/>
  <c r="C109" i="6"/>
  <c r="X109" i="6"/>
  <c r="AT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BJ108" i="6"/>
  <c r="AN108" i="6"/>
  <c r="AF108" i="6"/>
  <c r="BB108" i="6"/>
  <c r="BI108" i="6"/>
  <c r="AM108" i="6"/>
  <c r="BA108" i="6"/>
  <c r="AE108" i="6"/>
  <c r="AU108" i="6"/>
  <c r="Y108" i="6"/>
  <c r="AL108" i="6"/>
  <c r="BH108" i="6"/>
  <c r="AZ108" i="6"/>
  <c r="AD108" i="6"/>
  <c r="BG108" i="6"/>
  <c r="AK108" i="6"/>
  <c r="AY108" i="6"/>
  <c r="AC108" i="6"/>
  <c r="BN108" i="6"/>
  <c r="AR108" i="6"/>
  <c r="BF108" i="6"/>
  <c r="AJ108" i="6"/>
  <c r="AX108" i="6"/>
  <c r="AB108" i="6"/>
  <c r="AQ108" i="6"/>
  <c r="BM108" i="6"/>
  <c r="AI108" i="6"/>
  <c r="BE108" i="6"/>
  <c r="AW108" i="6"/>
  <c r="AA108" i="6"/>
  <c r="L107" i="3"/>
  <c r="K107" i="3"/>
  <c r="I111" i="5"/>
  <c r="J111" i="5"/>
  <c r="B109" i="3"/>
  <c r="B110" i="6" s="1"/>
  <c r="M107" i="3"/>
  <c r="N107" i="3"/>
  <c r="J107" i="3"/>
  <c r="I107" i="3"/>
  <c r="H108" i="3"/>
  <c r="G108" i="3"/>
  <c r="E108" i="3"/>
  <c r="D108" i="3"/>
  <c r="C108" i="3"/>
  <c r="D111" i="5"/>
  <c r="C111" i="5"/>
  <c r="F111" i="5"/>
  <c r="G111" i="5"/>
  <c r="A113" i="5"/>
  <c r="A111" i="3" s="1"/>
  <c r="A112" i="6" s="1"/>
  <c r="E112" i="5"/>
  <c r="B112" i="5"/>
  <c r="H112" i="5" s="1"/>
  <c r="BG109" i="6" l="1"/>
  <c r="AK109" i="6"/>
  <c r="BN109" i="6"/>
  <c r="AR109" i="6"/>
  <c r="BF109" i="6"/>
  <c r="AJ109" i="6"/>
  <c r="AX109" i="6"/>
  <c r="AB109" i="6"/>
  <c r="AY109" i="6"/>
  <c r="AC109" i="6"/>
  <c r="BM109" i="6"/>
  <c r="AQ109" i="6"/>
  <c r="AI109" i="6"/>
  <c r="BE109" i="6"/>
  <c r="AW109" i="6"/>
  <c r="AA109" i="6"/>
  <c r="AD109" i="6"/>
  <c r="AZ109" i="6"/>
  <c r="BD109" i="6"/>
  <c r="AH109" i="6"/>
  <c r="AO109" i="6"/>
  <c r="BK109" i="6"/>
  <c r="AG109" i="6"/>
  <c r="BC109" i="6"/>
  <c r="BL109" i="6"/>
  <c r="AP109" i="6"/>
  <c r="BJ109" i="6"/>
  <c r="AN109" i="6"/>
  <c r="BB109" i="6"/>
  <c r="AF109" i="6"/>
  <c r="BH109" i="6"/>
  <c r="AL109" i="6"/>
  <c r="AV109" i="6"/>
  <c r="Z109" i="6"/>
  <c r="C110" i="6"/>
  <c r="X110" i="6"/>
  <c r="AT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BI109" i="6"/>
  <c r="AM109" i="6"/>
  <c r="BA109" i="6"/>
  <c r="AE109" i="6"/>
  <c r="AU109" i="6"/>
  <c r="Y109" i="6"/>
  <c r="B110" i="3"/>
  <c r="B111" i="6" s="1"/>
  <c r="I112" i="5"/>
  <c r="J112" i="5"/>
  <c r="H109" i="3"/>
  <c r="G109" i="3"/>
  <c r="D109" i="3"/>
  <c r="C109" i="3"/>
  <c r="E109" i="3"/>
  <c r="J108" i="3"/>
  <c r="I108" i="3"/>
  <c r="M108" i="3"/>
  <c r="N108" i="3"/>
  <c r="L108" i="3"/>
  <c r="K108" i="3"/>
  <c r="D112" i="5"/>
  <c r="C112" i="5"/>
  <c r="F112" i="5"/>
  <c r="G112" i="5"/>
  <c r="A114" i="5"/>
  <c r="A112" i="3" s="1"/>
  <c r="A113" i="6" s="1"/>
  <c r="E113" i="5"/>
  <c r="B113" i="5"/>
  <c r="H113" i="5" s="1"/>
  <c r="C111" i="6" l="1"/>
  <c r="AT111" i="6"/>
  <c r="X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BM110" i="6"/>
  <c r="AQ110" i="6"/>
  <c r="BE110" i="6"/>
  <c r="AI110" i="6"/>
  <c r="AW110" i="6"/>
  <c r="AA110" i="6"/>
  <c r="AB110" i="6"/>
  <c r="AX110" i="6"/>
  <c r="AH110" i="6"/>
  <c r="BD110" i="6"/>
  <c r="AO110" i="6"/>
  <c r="BK110" i="6"/>
  <c r="BC110" i="6"/>
  <c r="AG110" i="6"/>
  <c r="BF110" i="6"/>
  <c r="AJ110" i="6"/>
  <c r="BJ110" i="6"/>
  <c r="AN110" i="6"/>
  <c r="BB110" i="6"/>
  <c r="AF110" i="6"/>
  <c r="BI110" i="6"/>
  <c r="AM110" i="6"/>
  <c r="AE110" i="6"/>
  <c r="BA110" i="6"/>
  <c r="AU110" i="6"/>
  <c r="Y110" i="6"/>
  <c r="AR110" i="6"/>
  <c r="BN110" i="6"/>
  <c r="BL110" i="6"/>
  <c r="AP110" i="6"/>
  <c r="BH110" i="6"/>
  <c r="AL110" i="6"/>
  <c r="AZ110" i="6"/>
  <c r="AD110" i="6"/>
  <c r="AV110" i="6"/>
  <c r="Z110" i="6"/>
  <c r="BG110" i="6"/>
  <c r="AK110" i="6"/>
  <c r="AY110" i="6"/>
  <c r="AC110" i="6"/>
  <c r="L109" i="3"/>
  <c r="K109" i="3"/>
  <c r="B111" i="3"/>
  <c r="B112" i="6" s="1"/>
  <c r="I113" i="5"/>
  <c r="J113" i="5"/>
  <c r="J109" i="3"/>
  <c r="I109" i="3"/>
  <c r="N109" i="3"/>
  <c r="M109" i="3"/>
  <c r="H110" i="3"/>
  <c r="G110" i="3"/>
  <c r="D110" i="3"/>
  <c r="C110" i="3"/>
  <c r="E110" i="3"/>
  <c r="A115" i="5"/>
  <c r="A113" i="3" s="1"/>
  <c r="A114" i="6" s="1"/>
  <c r="E114" i="5"/>
  <c r="B114" i="5"/>
  <c r="H114" i="5" s="1"/>
  <c r="F113" i="5"/>
  <c r="G113" i="5"/>
  <c r="C113" i="5"/>
  <c r="D113" i="5"/>
  <c r="BH111" i="6" l="1"/>
  <c r="AL111" i="6"/>
  <c r="AZ111" i="6"/>
  <c r="AD111" i="6"/>
  <c r="BG111" i="6"/>
  <c r="AK111" i="6"/>
  <c r="AC111" i="6"/>
  <c r="AY111" i="6"/>
  <c r="AR111" i="6"/>
  <c r="BN111" i="6"/>
  <c r="BF111" i="6"/>
  <c r="AJ111" i="6"/>
  <c r="AX111" i="6"/>
  <c r="AB111" i="6"/>
  <c r="AQ111" i="6"/>
  <c r="BM111" i="6"/>
  <c r="BE111" i="6"/>
  <c r="AI111" i="6"/>
  <c r="AW111" i="6"/>
  <c r="AA111" i="6"/>
  <c r="BL111" i="6"/>
  <c r="AP111" i="6"/>
  <c r="BD111" i="6"/>
  <c r="AH111" i="6"/>
  <c r="AV111" i="6"/>
  <c r="Z111" i="6"/>
  <c r="BK111" i="6"/>
  <c r="AO111" i="6"/>
  <c r="BC111" i="6"/>
  <c r="AG111" i="6"/>
  <c r="BJ111" i="6"/>
  <c r="AN111" i="6"/>
  <c r="BB111" i="6"/>
  <c r="AF111" i="6"/>
  <c r="AT112" i="6"/>
  <c r="C112" i="6"/>
  <c r="X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BI111" i="6"/>
  <c r="AM111" i="6"/>
  <c r="BA111" i="6"/>
  <c r="AE111" i="6"/>
  <c r="AU111" i="6"/>
  <c r="Y111" i="6"/>
  <c r="J110" i="3"/>
  <c r="I110" i="3"/>
  <c r="L110" i="3"/>
  <c r="K110" i="3"/>
  <c r="H111" i="3"/>
  <c r="E111" i="3"/>
  <c r="D111" i="3"/>
  <c r="C111" i="3"/>
  <c r="G111" i="3"/>
  <c r="N110" i="3"/>
  <c r="M110" i="3"/>
  <c r="B112" i="3"/>
  <c r="B113" i="6" s="1"/>
  <c r="J114" i="5"/>
  <c r="I114" i="5"/>
  <c r="F114" i="5"/>
  <c r="G114" i="5"/>
  <c r="D114" i="5"/>
  <c r="C114" i="5"/>
  <c r="A116" i="5"/>
  <c r="A114" i="3" s="1"/>
  <c r="A115" i="6" s="1"/>
  <c r="B115" i="5"/>
  <c r="H115" i="5" s="1"/>
  <c r="E115" i="5"/>
  <c r="BN112" i="6" l="1"/>
  <c r="AR112" i="6"/>
  <c r="BF112" i="6"/>
  <c r="AJ112" i="6"/>
  <c r="AB112" i="6"/>
  <c r="AX112" i="6"/>
  <c r="AQ112" i="6"/>
  <c r="BM112" i="6"/>
  <c r="AI112" i="6"/>
  <c r="BE112" i="6"/>
  <c r="AW112" i="6"/>
  <c r="AA112" i="6"/>
  <c r="BL112" i="6"/>
  <c r="AP112" i="6"/>
  <c r="AV112" i="6"/>
  <c r="Z112" i="6"/>
  <c r="AH112" i="6"/>
  <c r="BD112" i="6"/>
  <c r="BK112" i="6"/>
  <c r="AO112" i="6"/>
  <c r="BC112" i="6"/>
  <c r="AG112" i="6"/>
  <c r="AN112" i="6"/>
  <c r="BJ112" i="6"/>
  <c r="AF112" i="6"/>
  <c r="BB112" i="6"/>
  <c r="AU112" i="6"/>
  <c r="Y112" i="6"/>
  <c r="AM112" i="6"/>
  <c r="BI112" i="6"/>
  <c r="BA112" i="6"/>
  <c r="AE112" i="6"/>
  <c r="AT113" i="6"/>
  <c r="X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BH112" i="6"/>
  <c r="AL112" i="6"/>
  <c r="AZ112" i="6"/>
  <c r="AD112" i="6"/>
  <c r="BG112" i="6"/>
  <c r="AK112" i="6"/>
  <c r="AY112" i="6"/>
  <c r="AC112" i="6"/>
  <c r="K111" i="3"/>
  <c r="L111" i="3"/>
  <c r="J111" i="3"/>
  <c r="I111" i="3"/>
  <c r="J115" i="5"/>
  <c r="B113" i="3"/>
  <c r="B114" i="6" s="1"/>
  <c r="I115" i="5"/>
  <c r="M111" i="3"/>
  <c r="N111" i="3"/>
  <c r="H112" i="3"/>
  <c r="E112" i="3"/>
  <c r="D112" i="3"/>
  <c r="C112" i="3"/>
  <c r="G112" i="3"/>
  <c r="D115" i="5"/>
  <c r="C115" i="5"/>
  <c r="G115" i="5"/>
  <c r="F115" i="5"/>
  <c r="A117" i="5"/>
  <c r="A115" i="3" s="1"/>
  <c r="A116" i="6" s="1"/>
  <c r="B116" i="5"/>
  <c r="H116" i="5" s="1"/>
  <c r="E116" i="5"/>
  <c r="BH113" i="6" l="1"/>
  <c r="AL113" i="6"/>
  <c r="AD113" i="6"/>
  <c r="AZ113" i="6"/>
  <c r="BG113" i="6"/>
  <c r="AK113" i="6"/>
  <c r="AC113" i="6"/>
  <c r="AY113" i="6"/>
  <c r="AR113" i="6"/>
  <c r="BN113" i="6"/>
  <c r="BF113" i="6"/>
  <c r="AJ113" i="6"/>
  <c r="AX113" i="6"/>
  <c r="AB113" i="6"/>
  <c r="BM113" i="6"/>
  <c r="AQ113" i="6"/>
  <c r="BE113" i="6"/>
  <c r="AI113" i="6"/>
  <c r="AW113" i="6"/>
  <c r="AA113" i="6"/>
  <c r="X114" i="6"/>
  <c r="AT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BL113" i="6"/>
  <c r="AP113" i="6"/>
  <c r="BD113" i="6"/>
  <c r="AH113" i="6"/>
  <c r="AV113" i="6"/>
  <c r="Z113" i="6"/>
  <c r="BK113" i="6"/>
  <c r="AO113" i="6"/>
  <c r="BC113" i="6"/>
  <c r="AG113" i="6"/>
  <c r="AU113" i="6"/>
  <c r="Y113" i="6"/>
  <c r="AN113" i="6"/>
  <c r="BJ113" i="6"/>
  <c r="BB113" i="6"/>
  <c r="AF113" i="6"/>
  <c r="AM113" i="6"/>
  <c r="BI113" i="6"/>
  <c r="BA113" i="6"/>
  <c r="AE113" i="6"/>
  <c r="H113" i="3"/>
  <c r="G113" i="3"/>
  <c r="E113" i="3"/>
  <c r="D113" i="3"/>
  <c r="C113" i="3"/>
  <c r="J112" i="3"/>
  <c r="I112" i="3"/>
  <c r="B114" i="3"/>
  <c r="B115" i="6" s="1"/>
  <c r="J116" i="5"/>
  <c r="I116" i="5"/>
  <c r="N112" i="3"/>
  <c r="M112" i="3"/>
  <c r="L112" i="3"/>
  <c r="K112" i="3"/>
  <c r="A118" i="5"/>
  <c r="A116" i="3" s="1"/>
  <c r="A117" i="6" s="1"/>
  <c r="E117" i="5"/>
  <c r="B117" i="5"/>
  <c r="H117" i="5" s="1"/>
  <c r="G116" i="5"/>
  <c r="F116" i="5"/>
  <c r="C116" i="5"/>
  <c r="D116" i="5"/>
  <c r="AV114" i="6" l="1"/>
  <c r="Z114" i="6"/>
  <c r="BK114" i="6"/>
  <c r="AO114" i="6"/>
  <c r="BC114" i="6"/>
  <c r="AG114" i="6"/>
  <c r="AU114" i="6"/>
  <c r="Y114" i="6"/>
  <c r="BB114" i="6"/>
  <c r="AF114" i="6"/>
  <c r="AN114" i="6"/>
  <c r="BJ114" i="6"/>
  <c r="BI114" i="6"/>
  <c r="AM114" i="6"/>
  <c r="BA114" i="6"/>
  <c r="AE114" i="6"/>
  <c r="X115" i="6"/>
  <c r="AT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BH114" i="6"/>
  <c r="AL114" i="6"/>
  <c r="AZ114" i="6"/>
  <c r="AD114" i="6"/>
  <c r="BD114" i="6"/>
  <c r="AH114" i="6"/>
  <c r="BG114" i="6"/>
  <c r="AK114" i="6"/>
  <c r="AY114" i="6"/>
  <c r="AC114" i="6"/>
  <c r="BL114" i="6"/>
  <c r="AP114" i="6"/>
  <c r="BN114" i="6"/>
  <c r="AR114" i="6"/>
  <c r="BF114" i="6"/>
  <c r="AJ114" i="6"/>
  <c r="AX114" i="6"/>
  <c r="AB114" i="6"/>
  <c r="BM114" i="6"/>
  <c r="AQ114" i="6"/>
  <c r="AI114" i="6"/>
  <c r="BE114" i="6"/>
  <c r="AA114" i="6"/>
  <c r="AW114" i="6"/>
  <c r="J113" i="3"/>
  <c r="I113" i="3"/>
  <c r="L113" i="3"/>
  <c r="K113" i="3"/>
  <c r="H114" i="3"/>
  <c r="G114" i="3"/>
  <c r="E114" i="3"/>
  <c r="D114" i="3"/>
  <c r="C114" i="3"/>
  <c r="N113" i="3"/>
  <c r="M113" i="3"/>
  <c r="J117" i="5"/>
  <c r="B115" i="3"/>
  <c r="B116" i="6" s="1"/>
  <c r="I117" i="5"/>
  <c r="G117" i="5"/>
  <c r="F117" i="5"/>
  <c r="D117" i="5"/>
  <c r="C117" i="5"/>
  <c r="A119" i="5"/>
  <c r="A117" i="3" s="1"/>
  <c r="A118" i="6" s="1"/>
  <c r="E118" i="5"/>
  <c r="B118" i="5"/>
  <c r="H118" i="5" s="1"/>
  <c r="BA115" i="6" l="1"/>
  <c r="AE115" i="6"/>
  <c r="BH115" i="6"/>
  <c r="AL115" i="6"/>
  <c r="AZ115" i="6"/>
  <c r="AD115" i="6"/>
  <c r="BI115" i="6"/>
  <c r="AM115" i="6"/>
  <c r="BG115" i="6"/>
  <c r="AK115" i="6"/>
  <c r="AY115" i="6"/>
  <c r="AC115" i="6"/>
  <c r="BN115" i="6"/>
  <c r="AR115" i="6"/>
  <c r="BF115" i="6"/>
  <c r="AJ115" i="6"/>
  <c r="AX115" i="6"/>
  <c r="AB115" i="6"/>
  <c r="BM115" i="6"/>
  <c r="AQ115" i="6"/>
  <c r="AI115" i="6"/>
  <c r="BE115" i="6"/>
  <c r="AA115" i="6"/>
  <c r="AW115" i="6"/>
  <c r="BL115" i="6"/>
  <c r="AP115" i="6"/>
  <c r="BD115" i="6"/>
  <c r="AH115" i="6"/>
  <c r="AV115" i="6"/>
  <c r="Z115" i="6"/>
  <c r="C116" i="6"/>
  <c r="X116" i="6"/>
  <c r="AT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BK115" i="6"/>
  <c r="AO115" i="6"/>
  <c r="AG115" i="6"/>
  <c r="BC115" i="6"/>
  <c r="Y115" i="6"/>
  <c r="AU115" i="6"/>
  <c r="AN115" i="6"/>
  <c r="BJ115" i="6"/>
  <c r="BB115" i="6"/>
  <c r="AF115" i="6"/>
  <c r="H115" i="3"/>
  <c r="G115" i="3"/>
  <c r="E115" i="3"/>
  <c r="D115" i="3"/>
  <c r="C115" i="3"/>
  <c r="N114" i="3"/>
  <c r="M114" i="3"/>
  <c r="L114" i="3"/>
  <c r="K114" i="3"/>
  <c r="I118" i="5"/>
  <c r="B116" i="3"/>
  <c r="B117" i="6" s="1"/>
  <c r="J118" i="5"/>
  <c r="J114" i="3"/>
  <c r="I114" i="3"/>
  <c r="A120" i="5"/>
  <c r="A118" i="3" s="1"/>
  <c r="A119" i="6" s="1"/>
  <c r="E119" i="5"/>
  <c r="B119" i="5"/>
  <c r="H119" i="5" s="1"/>
  <c r="G118" i="5"/>
  <c r="F118" i="5"/>
  <c r="D118" i="5"/>
  <c r="C118" i="5"/>
  <c r="BI116" i="6" l="1"/>
  <c r="AM116" i="6"/>
  <c r="BA116" i="6"/>
  <c r="AE116" i="6"/>
  <c r="Y116" i="6"/>
  <c r="AU116" i="6"/>
  <c r="BB116" i="6"/>
  <c r="AF116" i="6"/>
  <c r="BH116" i="6"/>
  <c r="AL116" i="6"/>
  <c r="AD116" i="6"/>
  <c r="AZ116" i="6"/>
  <c r="BG116" i="6"/>
  <c r="AK116" i="6"/>
  <c r="AC116" i="6"/>
  <c r="AY116" i="6"/>
  <c r="BN116" i="6"/>
  <c r="AR116" i="6"/>
  <c r="AJ116" i="6"/>
  <c r="BF116" i="6"/>
  <c r="AB116" i="6"/>
  <c r="AX116" i="6"/>
  <c r="BM116" i="6"/>
  <c r="AQ116" i="6"/>
  <c r="AI116" i="6"/>
  <c r="BE116" i="6"/>
  <c r="AW116" i="6"/>
  <c r="AA116" i="6"/>
  <c r="AN116" i="6"/>
  <c r="BJ116" i="6"/>
  <c r="AP116" i="6"/>
  <c r="BL116" i="6"/>
  <c r="BD116" i="6"/>
  <c r="AH116" i="6"/>
  <c r="AV116" i="6"/>
  <c r="Z116" i="6"/>
  <c r="C117" i="6"/>
  <c r="X117" i="6"/>
  <c r="AT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AO116" i="6"/>
  <c r="BK116" i="6"/>
  <c r="BC116" i="6"/>
  <c r="AG116" i="6"/>
  <c r="J115" i="3"/>
  <c r="I115" i="3"/>
  <c r="L115" i="3"/>
  <c r="K115" i="3"/>
  <c r="N115" i="3"/>
  <c r="M115" i="3"/>
  <c r="H116" i="3"/>
  <c r="G116" i="3"/>
  <c r="E116" i="3"/>
  <c r="C116" i="3"/>
  <c r="D116" i="3"/>
  <c r="I119" i="5"/>
  <c r="J119" i="5"/>
  <c r="B117" i="3"/>
  <c r="B118" i="6" s="1"/>
  <c r="F119" i="5"/>
  <c r="G119" i="5"/>
  <c r="C119" i="5"/>
  <c r="D119" i="5"/>
  <c r="A121" i="5"/>
  <c r="A119" i="3" s="1"/>
  <c r="A120" i="6" s="1"/>
  <c r="E120" i="5"/>
  <c r="B120" i="5"/>
  <c r="H120" i="5" s="1"/>
  <c r="AV117" i="6" l="1"/>
  <c r="Z117" i="6"/>
  <c r="BK117" i="6"/>
  <c r="AO117" i="6"/>
  <c r="AN117" i="6"/>
  <c r="BJ117" i="6"/>
  <c r="AF117" i="6"/>
  <c r="BB117" i="6"/>
  <c r="BD117" i="6"/>
  <c r="AH117" i="6"/>
  <c r="AG117" i="6"/>
  <c r="BC117" i="6"/>
  <c r="AU117" i="6"/>
  <c r="Y117" i="6"/>
  <c r="BL117" i="6"/>
  <c r="AP117" i="6"/>
  <c r="BI117" i="6"/>
  <c r="AM117" i="6"/>
  <c r="BH117" i="6"/>
  <c r="AL117" i="6"/>
  <c r="AD117" i="6"/>
  <c r="AZ117" i="6"/>
  <c r="AK117" i="6"/>
  <c r="BG117" i="6"/>
  <c r="AY117" i="6"/>
  <c r="AC117" i="6"/>
  <c r="BA117" i="6"/>
  <c r="AE117" i="6"/>
  <c r="AR117" i="6"/>
  <c r="BN117" i="6"/>
  <c r="BF117" i="6"/>
  <c r="AJ117" i="6"/>
  <c r="AX117" i="6"/>
  <c r="AB117" i="6"/>
  <c r="C118" i="6"/>
  <c r="X118" i="6"/>
  <c r="AT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BM117" i="6"/>
  <c r="AQ117" i="6"/>
  <c r="BE117" i="6"/>
  <c r="AI117" i="6"/>
  <c r="AW117" i="6"/>
  <c r="AA117" i="6"/>
  <c r="L116" i="3"/>
  <c r="K116" i="3"/>
  <c r="I120" i="5"/>
  <c r="J120" i="5"/>
  <c r="B118" i="3"/>
  <c r="B119" i="6" s="1"/>
  <c r="J116" i="3"/>
  <c r="I116" i="3"/>
  <c r="H117" i="3"/>
  <c r="G117" i="3"/>
  <c r="E117" i="3"/>
  <c r="D117" i="3"/>
  <c r="C117" i="3"/>
  <c r="M116" i="3"/>
  <c r="N116" i="3"/>
  <c r="A122" i="5"/>
  <c r="A120" i="3" s="1"/>
  <c r="A121" i="6" s="1"/>
  <c r="B121" i="5"/>
  <c r="H121" i="5" s="1"/>
  <c r="E121" i="5"/>
  <c r="D120" i="5"/>
  <c r="C120" i="5"/>
  <c r="F120" i="5"/>
  <c r="G120" i="5"/>
  <c r="BN118" i="6" l="1"/>
  <c r="AR118" i="6"/>
  <c r="AJ118" i="6"/>
  <c r="BF118" i="6"/>
  <c r="AB118" i="6"/>
  <c r="AX118" i="6"/>
  <c r="BE118" i="6"/>
  <c r="AI118" i="6"/>
  <c r="AW118" i="6"/>
  <c r="AA118" i="6"/>
  <c r="BL118" i="6"/>
  <c r="AP118" i="6"/>
  <c r="BK118" i="6"/>
  <c r="AO118" i="6"/>
  <c r="AH118" i="6"/>
  <c r="BD118" i="6"/>
  <c r="BC118" i="6"/>
  <c r="AG118" i="6"/>
  <c r="BJ118" i="6"/>
  <c r="AN118" i="6"/>
  <c r="AF118" i="6"/>
  <c r="BB118" i="6"/>
  <c r="AV118" i="6"/>
  <c r="Z118" i="6"/>
  <c r="C119" i="6"/>
  <c r="AT119" i="6"/>
  <c r="X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AM118" i="6"/>
  <c r="BI118" i="6"/>
  <c r="BA118" i="6"/>
  <c r="AE118" i="6"/>
  <c r="AU118" i="6"/>
  <c r="Y118" i="6"/>
  <c r="BM118" i="6"/>
  <c r="AQ118" i="6"/>
  <c r="BH118" i="6"/>
  <c r="AL118" i="6"/>
  <c r="AZ118" i="6"/>
  <c r="AD118" i="6"/>
  <c r="BG118" i="6"/>
  <c r="AK118" i="6"/>
  <c r="AY118" i="6"/>
  <c r="AC118" i="6"/>
  <c r="H118" i="3"/>
  <c r="G118" i="3"/>
  <c r="E118" i="3"/>
  <c r="C118" i="3"/>
  <c r="D118" i="3"/>
  <c r="I117" i="3"/>
  <c r="J117" i="3"/>
  <c r="L117" i="3"/>
  <c r="K117" i="3"/>
  <c r="B119" i="3"/>
  <c r="B120" i="6" s="1"/>
  <c r="I121" i="5"/>
  <c r="J121" i="5"/>
  <c r="N117" i="3"/>
  <c r="M117" i="3"/>
  <c r="F121" i="5"/>
  <c r="G121" i="5"/>
  <c r="D121" i="5"/>
  <c r="C121" i="5"/>
  <c r="A123" i="5"/>
  <c r="A121" i="3" s="1"/>
  <c r="A122" i="6" s="1"/>
  <c r="B122" i="5"/>
  <c r="H122" i="5" s="1"/>
  <c r="E122" i="5"/>
  <c r="AT120" i="6" l="1"/>
  <c r="C120" i="6"/>
  <c r="X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BH119" i="6"/>
  <c r="AL119" i="6"/>
  <c r="AZ119" i="6"/>
  <c r="AD119" i="6"/>
  <c r="AK119" i="6"/>
  <c r="BG119" i="6"/>
  <c r="AY119" i="6"/>
  <c r="AC119" i="6"/>
  <c r="BN119" i="6"/>
  <c r="AR119" i="6"/>
  <c r="AX119" i="6"/>
  <c r="AB119" i="6"/>
  <c r="BF119" i="6"/>
  <c r="AJ119" i="6"/>
  <c r="BM119" i="6"/>
  <c r="AQ119" i="6"/>
  <c r="BE119" i="6"/>
  <c r="AI119" i="6"/>
  <c r="AW119" i="6"/>
  <c r="AA119" i="6"/>
  <c r="BL119" i="6"/>
  <c r="AP119" i="6"/>
  <c r="AH119" i="6"/>
  <c r="BD119" i="6"/>
  <c r="AV119" i="6"/>
  <c r="Z119" i="6"/>
  <c r="BK119" i="6"/>
  <c r="AO119" i="6"/>
  <c r="BC119" i="6"/>
  <c r="AG119" i="6"/>
  <c r="AN119" i="6"/>
  <c r="BJ119" i="6"/>
  <c r="BB119" i="6"/>
  <c r="AF119" i="6"/>
  <c r="BI119" i="6"/>
  <c r="AM119" i="6"/>
  <c r="BA119" i="6"/>
  <c r="AE119" i="6"/>
  <c r="AU119" i="6"/>
  <c r="Y119" i="6"/>
  <c r="K118" i="3"/>
  <c r="L118" i="3"/>
  <c r="I118" i="3"/>
  <c r="J118" i="3"/>
  <c r="N118" i="3"/>
  <c r="M118" i="3"/>
  <c r="B120" i="3"/>
  <c r="B121" i="6" s="1"/>
  <c r="J122" i="5"/>
  <c r="I122" i="5"/>
  <c r="H119" i="3"/>
  <c r="E119" i="3"/>
  <c r="D119" i="3"/>
  <c r="G119" i="3"/>
  <c r="C119" i="3"/>
  <c r="D122" i="5"/>
  <c r="C122" i="5"/>
  <c r="F122" i="5"/>
  <c r="G122" i="5"/>
  <c r="A124" i="5"/>
  <c r="A122" i="3" s="1"/>
  <c r="A123" i="6" s="1"/>
  <c r="B123" i="5"/>
  <c r="H123" i="5" s="1"/>
  <c r="E123" i="5"/>
  <c r="BH120" i="6" l="1"/>
  <c r="AL120" i="6"/>
  <c r="AZ120" i="6"/>
  <c r="AD120" i="6"/>
  <c r="BG120" i="6"/>
  <c r="AK120" i="6"/>
  <c r="AY120" i="6"/>
  <c r="AC120" i="6"/>
  <c r="BN120" i="6"/>
  <c r="AR120" i="6"/>
  <c r="BF120" i="6"/>
  <c r="AJ120" i="6"/>
  <c r="AX120" i="6"/>
  <c r="AB120" i="6"/>
  <c r="AT121" i="6"/>
  <c r="X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BM120" i="6"/>
  <c r="AQ120" i="6"/>
  <c r="BE120" i="6"/>
  <c r="AI120" i="6"/>
  <c r="AW120" i="6"/>
  <c r="AA120" i="6"/>
  <c r="AP120" i="6"/>
  <c r="BL120" i="6"/>
  <c r="BD120" i="6"/>
  <c r="AH120" i="6"/>
  <c r="AV120" i="6"/>
  <c r="Z120" i="6"/>
  <c r="BK120" i="6"/>
  <c r="AO120" i="6"/>
  <c r="BC120" i="6"/>
  <c r="AG120" i="6"/>
  <c r="AN120" i="6"/>
  <c r="BJ120" i="6"/>
  <c r="BB120" i="6"/>
  <c r="AF120" i="6"/>
  <c r="AU120" i="6"/>
  <c r="Y120" i="6"/>
  <c r="BI120" i="6"/>
  <c r="AM120" i="6"/>
  <c r="BA120" i="6"/>
  <c r="AE120" i="6"/>
  <c r="H120" i="3"/>
  <c r="E120" i="3"/>
  <c r="D120" i="3"/>
  <c r="G120" i="3"/>
  <c r="C120" i="3"/>
  <c r="J119" i="3"/>
  <c r="I119" i="3"/>
  <c r="K119" i="3"/>
  <c r="L119" i="3"/>
  <c r="J123" i="5"/>
  <c r="B121" i="3"/>
  <c r="B122" i="6" s="1"/>
  <c r="I123" i="5"/>
  <c r="N119" i="3"/>
  <c r="M119" i="3"/>
  <c r="D123" i="5"/>
  <c r="C123" i="5"/>
  <c r="G123" i="5"/>
  <c r="F123" i="5"/>
  <c r="A125" i="5"/>
  <c r="A123" i="3" s="1"/>
  <c r="A124" i="6" s="1"/>
  <c r="E124" i="5"/>
  <c r="B124" i="5"/>
  <c r="H124" i="5" s="1"/>
  <c r="BL121" i="6" l="1"/>
  <c r="AP121" i="6"/>
  <c r="BC121" i="6"/>
  <c r="AG121" i="6"/>
  <c r="AN121" i="6"/>
  <c r="BJ121" i="6"/>
  <c r="BB121" i="6"/>
  <c r="AF121" i="6"/>
  <c r="BD121" i="6"/>
  <c r="AH121" i="6"/>
  <c r="X122" i="6"/>
  <c r="AT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AO121" i="6"/>
  <c r="BK121" i="6"/>
  <c r="AU121" i="6"/>
  <c r="Y121" i="6"/>
  <c r="BI121" i="6"/>
  <c r="AM121" i="6"/>
  <c r="BA121" i="6"/>
  <c r="AE121" i="6"/>
  <c r="AV121" i="6"/>
  <c r="Z121" i="6"/>
  <c r="BH121" i="6"/>
  <c r="AL121" i="6"/>
  <c r="BG121" i="6"/>
  <c r="AK121" i="6"/>
  <c r="AY121" i="6"/>
  <c r="AC121" i="6"/>
  <c r="AD121" i="6"/>
  <c r="AZ121" i="6"/>
  <c r="BN121" i="6"/>
  <c r="AR121" i="6"/>
  <c r="BF121" i="6"/>
  <c r="AJ121" i="6"/>
  <c r="AB121" i="6"/>
  <c r="AX121" i="6"/>
  <c r="BM121" i="6"/>
  <c r="AQ121" i="6"/>
  <c r="BE121" i="6"/>
  <c r="AI121" i="6"/>
  <c r="AW121" i="6"/>
  <c r="AA121" i="6"/>
  <c r="J120" i="3"/>
  <c r="I120" i="3"/>
  <c r="L120" i="3"/>
  <c r="K120" i="3"/>
  <c r="B122" i="3"/>
  <c r="B123" i="6" s="1"/>
  <c r="J124" i="5"/>
  <c r="I124" i="5"/>
  <c r="N120" i="3"/>
  <c r="M120" i="3"/>
  <c r="E121" i="3"/>
  <c r="D121" i="3"/>
  <c r="G121" i="3"/>
  <c r="C121" i="3"/>
  <c r="H121" i="3"/>
  <c r="C124" i="5"/>
  <c r="D124" i="5"/>
  <c r="G124" i="5"/>
  <c r="F124" i="5"/>
  <c r="A126" i="5"/>
  <c r="A124" i="3" s="1"/>
  <c r="A125" i="6" s="1"/>
  <c r="E125" i="5"/>
  <c r="B125" i="5"/>
  <c r="H125" i="5" s="1"/>
  <c r="BM122" i="6" l="1"/>
  <c r="AQ122" i="6"/>
  <c r="BE122" i="6"/>
  <c r="AI122" i="6"/>
  <c r="AW122" i="6"/>
  <c r="AA122" i="6"/>
  <c r="BN122" i="6"/>
  <c r="AR122" i="6"/>
  <c r="BC122" i="6"/>
  <c r="AG122" i="6"/>
  <c r="AU122" i="6"/>
  <c r="Y122" i="6"/>
  <c r="BF122" i="6"/>
  <c r="AJ122" i="6"/>
  <c r="AV122" i="6"/>
  <c r="Z122" i="6"/>
  <c r="AO122" i="6"/>
  <c r="BK122" i="6"/>
  <c r="BJ122" i="6"/>
  <c r="AN122" i="6"/>
  <c r="BB122" i="6"/>
  <c r="AF122" i="6"/>
  <c r="BD122" i="6"/>
  <c r="AH122" i="6"/>
  <c r="X123" i="6"/>
  <c r="AT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BI122" i="6"/>
  <c r="AM122" i="6"/>
  <c r="BA122" i="6"/>
  <c r="AE122" i="6"/>
  <c r="AX122" i="6"/>
  <c r="AB122" i="6"/>
  <c r="BH122" i="6"/>
  <c r="AL122" i="6"/>
  <c r="AZ122" i="6"/>
  <c r="AD122" i="6"/>
  <c r="BL122" i="6"/>
  <c r="AP122" i="6"/>
  <c r="AK122" i="6"/>
  <c r="BG122" i="6"/>
  <c r="AY122" i="6"/>
  <c r="AC122" i="6"/>
  <c r="B123" i="3"/>
  <c r="B124" i="6" s="1"/>
  <c r="J125" i="5"/>
  <c r="I125" i="5"/>
  <c r="G122" i="3"/>
  <c r="H122" i="3"/>
  <c r="E122" i="3"/>
  <c r="D122" i="3"/>
  <c r="C122" i="3"/>
  <c r="J121" i="3"/>
  <c r="I121" i="3"/>
  <c r="L121" i="3"/>
  <c r="K121" i="3"/>
  <c r="N121" i="3"/>
  <c r="M121" i="3"/>
  <c r="G125" i="5"/>
  <c r="F125" i="5"/>
  <c r="D125" i="5"/>
  <c r="C125" i="5"/>
  <c r="A127" i="5"/>
  <c r="A125" i="3" s="1"/>
  <c r="A126" i="6" s="1"/>
  <c r="E126" i="5"/>
  <c r="B126" i="5"/>
  <c r="H126" i="5" s="1"/>
  <c r="AL123" i="6" l="1"/>
  <c r="BH123" i="6"/>
  <c r="AZ123" i="6"/>
  <c r="AD123" i="6"/>
  <c r="C124" i="6"/>
  <c r="X124" i="6"/>
  <c r="AT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BG123" i="6"/>
  <c r="AK123" i="6"/>
  <c r="AY123" i="6"/>
  <c r="AC123" i="6"/>
  <c r="AJ123" i="6"/>
  <c r="BF123" i="6"/>
  <c r="AB123" i="6"/>
  <c r="AX123" i="6"/>
  <c r="AW123" i="6"/>
  <c r="AA123" i="6"/>
  <c r="BN123" i="6"/>
  <c r="AR123" i="6"/>
  <c r="BM123" i="6"/>
  <c r="AQ123" i="6"/>
  <c r="BL123" i="6"/>
  <c r="AP123" i="6"/>
  <c r="BD123" i="6"/>
  <c r="AH123" i="6"/>
  <c r="AV123" i="6"/>
  <c r="Z123" i="6"/>
  <c r="AO123" i="6"/>
  <c r="BK123" i="6"/>
  <c r="BC123" i="6"/>
  <c r="AG123" i="6"/>
  <c r="Y123" i="6"/>
  <c r="AU123" i="6"/>
  <c r="AN123" i="6"/>
  <c r="BJ123" i="6"/>
  <c r="BB123" i="6"/>
  <c r="AF123" i="6"/>
  <c r="BE123" i="6"/>
  <c r="AI123" i="6"/>
  <c r="BI123" i="6"/>
  <c r="AM123" i="6"/>
  <c r="BA123" i="6"/>
  <c r="AE123" i="6"/>
  <c r="N122" i="3"/>
  <c r="M122" i="3"/>
  <c r="J122" i="3"/>
  <c r="I122" i="3"/>
  <c r="I126" i="5"/>
  <c r="B124" i="3"/>
  <c r="B125" i="6" s="1"/>
  <c r="J126" i="5"/>
  <c r="L122" i="3"/>
  <c r="K122" i="3"/>
  <c r="H123" i="3"/>
  <c r="G123" i="3"/>
  <c r="E123" i="3"/>
  <c r="D123" i="3"/>
  <c r="C123" i="3"/>
  <c r="A128" i="5"/>
  <c r="A126" i="3" s="1"/>
  <c r="A127" i="6" s="1"/>
  <c r="E127" i="5"/>
  <c r="B127" i="5"/>
  <c r="H127" i="5" s="1"/>
  <c r="G126" i="5"/>
  <c r="F126" i="5"/>
  <c r="D126" i="5"/>
  <c r="C126" i="5"/>
  <c r="BL124" i="6" l="1"/>
  <c r="AP124" i="6"/>
  <c r="BD124" i="6"/>
  <c r="AH124" i="6"/>
  <c r="AV124" i="6"/>
  <c r="Z124" i="6"/>
  <c r="BK124" i="6"/>
  <c r="AO124" i="6"/>
  <c r="AG124" i="6"/>
  <c r="BC124" i="6"/>
  <c r="BJ124" i="6"/>
  <c r="AN124" i="6"/>
  <c r="AF124" i="6"/>
  <c r="BB124" i="6"/>
  <c r="Y124" i="6"/>
  <c r="AU124" i="6"/>
  <c r="C125" i="6"/>
  <c r="X125" i="6"/>
  <c r="AT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BH124" i="6"/>
  <c r="AL124" i="6"/>
  <c r="BA124" i="6"/>
  <c r="AE124" i="6"/>
  <c r="AZ124" i="6"/>
  <c r="AD124" i="6"/>
  <c r="BG124" i="6"/>
  <c r="AK124" i="6"/>
  <c r="AY124" i="6"/>
  <c r="AC124" i="6"/>
  <c r="BI124" i="6"/>
  <c r="AM124" i="6"/>
  <c r="AR124" i="6"/>
  <c r="BN124" i="6"/>
  <c r="BF124" i="6"/>
  <c r="AJ124" i="6"/>
  <c r="AX124" i="6"/>
  <c r="AB124" i="6"/>
  <c r="AQ124" i="6"/>
  <c r="BM124" i="6"/>
  <c r="BE124" i="6"/>
  <c r="AI124" i="6"/>
  <c r="AW124" i="6"/>
  <c r="AA124" i="6"/>
  <c r="N123" i="3"/>
  <c r="M123" i="3"/>
  <c r="H124" i="3"/>
  <c r="E124" i="3"/>
  <c r="G124" i="3"/>
  <c r="C124" i="3"/>
  <c r="D124" i="3"/>
  <c r="J123" i="3"/>
  <c r="I123" i="3"/>
  <c r="L123" i="3"/>
  <c r="K123" i="3"/>
  <c r="I127" i="5"/>
  <c r="B125" i="3"/>
  <c r="B126" i="6" s="1"/>
  <c r="J127" i="5"/>
  <c r="C127" i="5"/>
  <c r="D127" i="5"/>
  <c r="F127" i="5"/>
  <c r="G127" i="5"/>
  <c r="A129" i="5"/>
  <c r="A127" i="3" s="1"/>
  <c r="A128" i="6" s="1"/>
  <c r="E128" i="5"/>
  <c r="B128" i="5"/>
  <c r="H128" i="5" s="1"/>
  <c r="BH125" i="6" l="1"/>
  <c r="AL125" i="6"/>
  <c r="AD125" i="6"/>
  <c r="AZ125" i="6"/>
  <c r="BG125" i="6"/>
  <c r="AK125" i="6"/>
  <c r="AY125" i="6"/>
  <c r="AC125" i="6"/>
  <c r="AJ125" i="6"/>
  <c r="BF125" i="6"/>
  <c r="AX125" i="6"/>
  <c r="AB125" i="6"/>
  <c r="BN125" i="6"/>
  <c r="AR125" i="6"/>
  <c r="BM125" i="6"/>
  <c r="AQ125" i="6"/>
  <c r="BE125" i="6"/>
  <c r="AI125" i="6"/>
  <c r="AA125" i="6"/>
  <c r="AW125" i="6"/>
  <c r="BL125" i="6"/>
  <c r="AP125" i="6"/>
  <c r="BD125" i="6"/>
  <c r="AH125" i="6"/>
  <c r="AV125" i="6"/>
  <c r="Z125" i="6"/>
  <c r="C126" i="6"/>
  <c r="X126" i="6"/>
  <c r="AT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BK125" i="6"/>
  <c r="AO125" i="6"/>
  <c r="BC125" i="6"/>
  <c r="AG125" i="6"/>
  <c r="BJ125" i="6"/>
  <c r="AN125" i="6"/>
  <c r="BB125" i="6"/>
  <c r="AF125" i="6"/>
  <c r="BI125" i="6"/>
  <c r="AM125" i="6"/>
  <c r="BA125" i="6"/>
  <c r="AE125" i="6"/>
  <c r="AU125" i="6"/>
  <c r="Y125" i="6"/>
  <c r="J124" i="3"/>
  <c r="I124" i="3"/>
  <c r="L124" i="3"/>
  <c r="K124" i="3"/>
  <c r="H125" i="3"/>
  <c r="G125" i="3"/>
  <c r="E125" i="3"/>
  <c r="D125" i="3"/>
  <c r="C125" i="3"/>
  <c r="M124" i="3"/>
  <c r="N124" i="3"/>
  <c r="I128" i="5"/>
  <c r="B126" i="3"/>
  <c r="B127" i="6" s="1"/>
  <c r="J128" i="5"/>
  <c r="D128" i="5"/>
  <c r="C128" i="5"/>
  <c r="F128" i="5"/>
  <c r="G128" i="5"/>
  <c r="A130" i="5"/>
  <c r="A128" i="3" s="1"/>
  <c r="A129" i="6" s="1"/>
  <c r="B129" i="5"/>
  <c r="H129" i="5" s="1"/>
  <c r="E129" i="5"/>
  <c r="BN126" i="6" l="1"/>
  <c r="AR126" i="6"/>
  <c r="BF126" i="6"/>
  <c r="AJ126" i="6"/>
  <c r="AX126" i="6"/>
  <c r="AB126" i="6"/>
  <c r="BM126" i="6"/>
  <c r="AQ126" i="6"/>
  <c r="BE126" i="6"/>
  <c r="AI126" i="6"/>
  <c r="AA126" i="6"/>
  <c r="AW126" i="6"/>
  <c r="BL126" i="6"/>
  <c r="AP126" i="6"/>
  <c r="BD126" i="6"/>
  <c r="AH126" i="6"/>
  <c r="AV126" i="6"/>
  <c r="Z126" i="6"/>
  <c r="BK126" i="6"/>
  <c r="AO126" i="6"/>
  <c r="BC126" i="6"/>
  <c r="AG126" i="6"/>
  <c r="BJ126" i="6"/>
  <c r="AN126" i="6"/>
  <c r="BB126" i="6"/>
  <c r="AF126" i="6"/>
  <c r="C127" i="6"/>
  <c r="AT127" i="6"/>
  <c r="X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BI126" i="6"/>
  <c r="AM126" i="6"/>
  <c r="BA126" i="6"/>
  <c r="AE126" i="6"/>
  <c r="AU126" i="6"/>
  <c r="Y126" i="6"/>
  <c r="BH126" i="6"/>
  <c r="AL126" i="6"/>
  <c r="AZ126" i="6"/>
  <c r="AD126" i="6"/>
  <c r="BG126" i="6"/>
  <c r="AK126" i="6"/>
  <c r="AC126" i="6"/>
  <c r="AY126" i="6"/>
  <c r="H126" i="3"/>
  <c r="G126" i="3"/>
  <c r="D126" i="3"/>
  <c r="C126" i="3"/>
  <c r="E126" i="3"/>
  <c r="N125" i="3"/>
  <c r="M125" i="3"/>
  <c r="L125" i="3"/>
  <c r="K125" i="3"/>
  <c r="I129" i="5"/>
  <c r="B127" i="3"/>
  <c r="B128" i="6" s="1"/>
  <c r="J129" i="5"/>
  <c r="J125" i="3"/>
  <c r="I125" i="3"/>
  <c r="F129" i="5"/>
  <c r="G129" i="5"/>
  <c r="C129" i="5"/>
  <c r="D129" i="5"/>
  <c r="A131" i="5"/>
  <c r="A129" i="3" s="1"/>
  <c r="A130" i="6" s="1"/>
  <c r="B130" i="5"/>
  <c r="H130" i="5" s="1"/>
  <c r="E130" i="5"/>
  <c r="AR127" i="6" l="1"/>
  <c r="BN127" i="6"/>
  <c r="BF127" i="6"/>
  <c r="AJ127" i="6"/>
  <c r="AX127" i="6"/>
  <c r="AB127" i="6"/>
  <c r="BG127" i="6"/>
  <c r="AK127" i="6"/>
  <c r="BM127" i="6"/>
  <c r="AQ127" i="6"/>
  <c r="BE127" i="6"/>
  <c r="AI127" i="6"/>
  <c r="AW127" i="6"/>
  <c r="AA127" i="6"/>
  <c r="BL127" i="6"/>
  <c r="AP127" i="6"/>
  <c r="BD127" i="6"/>
  <c r="AH127" i="6"/>
  <c r="Z127" i="6"/>
  <c r="AV127" i="6"/>
  <c r="AY127" i="6"/>
  <c r="AC127" i="6"/>
  <c r="BK127" i="6"/>
  <c r="AO127" i="6"/>
  <c r="BC127" i="6"/>
  <c r="AG127" i="6"/>
  <c r="AN127" i="6"/>
  <c r="BJ127" i="6"/>
  <c r="BB127" i="6"/>
  <c r="AF127" i="6"/>
  <c r="BI127" i="6"/>
  <c r="AM127" i="6"/>
  <c r="BA127" i="6"/>
  <c r="AE127" i="6"/>
  <c r="AU127" i="6"/>
  <c r="Y127" i="6"/>
  <c r="AT128" i="6"/>
  <c r="C128" i="6"/>
  <c r="X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BH127" i="6"/>
  <c r="AL127" i="6"/>
  <c r="AZ127" i="6"/>
  <c r="AD127" i="6"/>
  <c r="N126" i="3"/>
  <c r="M126" i="3"/>
  <c r="J126" i="3"/>
  <c r="I126" i="3"/>
  <c r="L126" i="3"/>
  <c r="K126" i="3"/>
  <c r="B128" i="3"/>
  <c r="B129" i="6" s="1"/>
  <c r="J130" i="5"/>
  <c r="I130" i="5"/>
  <c r="H127" i="3"/>
  <c r="E127" i="3"/>
  <c r="D127" i="3"/>
  <c r="G127" i="3"/>
  <c r="C127" i="3"/>
  <c r="F130" i="5"/>
  <c r="G130" i="5"/>
  <c r="C130" i="5"/>
  <c r="D130" i="5"/>
  <c r="A132" i="5"/>
  <c r="A130" i="3" s="1"/>
  <c r="A131" i="6" s="1"/>
  <c r="B131" i="5"/>
  <c r="H131" i="5" s="1"/>
  <c r="E131" i="5"/>
  <c r="AO128" i="6" l="1"/>
  <c r="BK128" i="6"/>
  <c r="AG128" i="6"/>
  <c r="BC128" i="6"/>
  <c r="AP128" i="6"/>
  <c r="BL128" i="6"/>
  <c r="BB128" i="6"/>
  <c r="AF128" i="6"/>
  <c r="AU128" i="6"/>
  <c r="Y128" i="6"/>
  <c r="AT129" i="6"/>
  <c r="X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BA128" i="6"/>
  <c r="AE128" i="6"/>
  <c r="AV128" i="6"/>
  <c r="Z128" i="6"/>
  <c r="BI128" i="6"/>
  <c r="AM128" i="6"/>
  <c r="BH128" i="6"/>
  <c r="AL128" i="6"/>
  <c r="AZ128" i="6"/>
  <c r="AD128" i="6"/>
  <c r="BG128" i="6"/>
  <c r="AK128" i="6"/>
  <c r="AY128" i="6"/>
  <c r="AC128" i="6"/>
  <c r="AN128" i="6"/>
  <c r="BJ128" i="6"/>
  <c r="BN128" i="6"/>
  <c r="AR128" i="6"/>
  <c r="BF128" i="6"/>
  <c r="AJ128" i="6"/>
  <c r="AX128" i="6"/>
  <c r="AB128" i="6"/>
  <c r="BD128" i="6"/>
  <c r="AH128" i="6"/>
  <c r="BM128" i="6"/>
  <c r="AQ128" i="6"/>
  <c r="BE128" i="6"/>
  <c r="AI128" i="6"/>
  <c r="AW128" i="6"/>
  <c r="AA128" i="6"/>
  <c r="B129" i="3"/>
  <c r="B130" i="6" s="1"/>
  <c r="J131" i="5"/>
  <c r="I131" i="5"/>
  <c r="H128" i="3"/>
  <c r="E128" i="3"/>
  <c r="D128" i="3"/>
  <c r="G128" i="3"/>
  <c r="C128" i="3"/>
  <c r="M127" i="3"/>
  <c r="N127" i="3"/>
  <c r="J127" i="3"/>
  <c r="I127" i="3"/>
  <c r="K127" i="3"/>
  <c r="L127" i="3"/>
  <c r="D131" i="5"/>
  <c r="C131" i="5"/>
  <c r="G131" i="5"/>
  <c r="F131" i="5"/>
  <c r="A133" i="5"/>
  <c r="A131" i="3" s="1"/>
  <c r="A132" i="6" s="1"/>
  <c r="E132" i="5"/>
  <c r="B132" i="5"/>
  <c r="H132" i="5" s="1"/>
  <c r="BF129" i="6" l="1"/>
  <c r="AJ129" i="6"/>
  <c r="AX129" i="6"/>
  <c r="AB129" i="6"/>
  <c r="AW129" i="6"/>
  <c r="AA129" i="6"/>
  <c r="BL129" i="6"/>
  <c r="AP129" i="6"/>
  <c r="BD129" i="6"/>
  <c r="AH129" i="6"/>
  <c r="AV129" i="6"/>
  <c r="Z129" i="6"/>
  <c r="BN129" i="6"/>
  <c r="AR129" i="6"/>
  <c r="BM129" i="6"/>
  <c r="AQ129" i="6"/>
  <c r="AU129" i="6"/>
  <c r="Y129" i="6"/>
  <c r="X130" i="6"/>
  <c r="AT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BK129" i="6"/>
  <c r="AO129" i="6"/>
  <c r="BB129" i="6"/>
  <c r="AF129" i="6"/>
  <c r="BI129" i="6"/>
  <c r="AM129" i="6"/>
  <c r="AE129" i="6"/>
  <c r="BA129" i="6"/>
  <c r="AI129" i="6"/>
  <c r="BE129" i="6"/>
  <c r="BC129" i="6"/>
  <c r="AG129" i="6"/>
  <c r="BJ129" i="6"/>
  <c r="AN129" i="6"/>
  <c r="BH129" i="6"/>
  <c r="AL129" i="6"/>
  <c r="AZ129" i="6"/>
  <c r="AD129" i="6"/>
  <c r="AK129" i="6"/>
  <c r="BG129" i="6"/>
  <c r="AY129" i="6"/>
  <c r="AC129" i="6"/>
  <c r="L128" i="3"/>
  <c r="K128" i="3"/>
  <c r="N128" i="3"/>
  <c r="M128" i="3"/>
  <c r="J128" i="3"/>
  <c r="I128" i="3"/>
  <c r="B130" i="3"/>
  <c r="B131" i="6" s="1"/>
  <c r="J132" i="5"/>
  <c r="I132" i="5"/>
  <c r="H129" i="3"/>
  <c r="E129" i="3"/>
  <c r="D129" i="3"/>
  <c r="G129" i="3"/>
  <c r="C129" i="3"/>
  <c r="G132" i="5"/>
  <c r="F132" i="5"/>
  <c r="C132" i="5"/>
  <c r="D132" i="5"/>
  <c r="A134" i="5"/>
  <c r="A132" i="3" s="1"/>
  <c r="A133" i="6" s="1"/>
  <c r="E133" i="5"/>
  <c r="B133" i="5"/>
  <c r="H133" i="5" s="1"/>
  <c r="BN130" i="6" l="1"/>
  <c r="AR130" i="6"/>
  <c r="AJ130" i="6"/>
  <c r="BF130" i="6"/>
  <c r="AX130" i="6"/>
  <c r="AB130" i="6"/>
  <c r="BM130" i="6"/>
  <c r="AQ130" i="6"/>
  <c r="BE130" i="6"/>
  <c r="AI130" i="6"/>
  <c r="AW130" i="6"/>
  <c r="AA130" i="6"/>
  <c r="BL130" i="6"/>
  <c r="AP130" i="6"/>
  <c r="BD130" i="6"/>
  <c r="AH130" i="6"/>
  <c r="AV130" i="6"/>
  <c r="Z130" i="6"/>
  <c r="X131" i="6"/>
  <c r="AT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BK130" i="6"/>
  <c r="AO130" i="6"/>
  <c r="AG130" i="6"/>
  <c r="BC130" i="6"/>
  <c r="AU130" i="6"/>
  <c r="Y130" i="6"/>
  <c r="AN130" i="6"/>
  <c r="BJ130" i="6"/>
  <c r="BB130" i="6"/>
  <c r="AF130" i="6"/>
  <c r="BI130" i="6"/>
  <c r="AM130" i="6"/>
  <c r="BA130" i="6"/>
  <c r="AE130" i="6"/>
  <c r="BH130" i="6"/>
  <c r="AL130" i="6"/>
  <c r="AZ130" i="6"/>
  <c r="AD130" i="6"/>
  <c r="AK130" i="6"/>
  <c r="BG130" i="6"/>
  <c r="AY130" i="6"/>
  <c r="AC130" i="6"/>
  <c r="B131" i="3"/>
  <c r="B132" i="6" s="1"/>
  <c r="J133" i="5"/>
  <c r="I133" i="5"/>
  <c r="G130" i="3"/>
  <c r="H130" i="3"/>
  <c r="E130" i="3"/>
  <c r="D130" i="3"/>
  <c r="C130" i="3"/>
  <c r="L129" i="3"/>
  <c r="K129" i="3"/>
  <c r="N129" i="3"/>
  <c r="M129" i="3"/>
  <c r="J129" i="3"/>
  <c r="I129" i="3"/>
  <c r="G133" i="5"/>
  <c r="F133" i="5"/>
  <c r="D133" i="5"/>
  <c r="C133" i="5"/>
  <c r="A135" i="5"/>
  <c r="A133" i="3" s="1"/>
  <c r="A134" i="6" s="1"/>
  <c r="E134" i="5"/>
  <c r="B134" i="5"/>
  <c r="H134" i="5" s="1"/>
  <c r="AR131" i="6" l="1"/>
  <c r="BN131" i="6"/>
  <c r="BF131" i="6"/>
  <c r="AJ131" i="6"/>
  <c r="AX131" i="6"/>
  <c r="AB131" i="6"/>
  <c r="C132" i="6"/>
  <c r="X132" i="6"/>
  <c r="AT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BM131" i="6"/>
  <c r="AQ131" i="6"/>
  <c r="BE131" i="6"/>
  <c r="AI131" i="6"/>
  <c r="AW131" i="6"/>
  <c r="AA131" i="6"/>
  <c r="BL131" i="6"/>
  <c r="AP131" i="6"/>
  <c r="BD131" i="6"/>
  <c r="AH131" i="6"/>
  <c r="AV131" i="6"/>
  <c r="Z131" i="6"/>
  <c r="BK131" i="6"/>
  <c r="AO131" i="6"/>
  <c r="AG131" i="6"/>
  <c r="BC131" i="6"/>
  <c r="Y131" i="6"/>
  <c r="AU131" i="6"/>
  <c r="AN131" i="6"/>
  <c r="BJ131" i="6"/>
  <c r="BB131" i="6"/>
  <c r="AF131" i="6"/>
  <c r="AM131" i="6"/>
  <c r="BI131" i="6"/>
  <c r="BA131" i="6"/>
  <c r="AE131" i="6"/>
  <c r="AL131" i="6"/>
  <c r="BH131" i="6"/>
  <c r="AD131" i="6"/>
  <c r="AZ131" i="6"/>
  <c r="BG131" i="6"/>
  <c r="AK131" i="6"/>
  <c r="AY131" i="6"/>
  <c r="AC131" i="6"/>
  <c r="J130" i="3"/>
  <c r="I130" i="3"/>
  <c r="L130" i="3"/>
  <c r="K130" i="3"/>
  <c r="I134" i="5"/>
  <c r="B132" i="3"/>
  <c r="B133" i="6" s="1"/>
  <c r="J134" i="5"/>
  <c r="N130" i="3"/>
  <c r="M130" i="3"/>
  <c r="H131" i="3"/>
  <c r="G131" i="3"/>
  <c r="E131" i="3"/>
  <c r="D131" i="3"/>
  <c r="C131" i="3"/>
  <c r="D134" i="5"/>
  <c r="C134" i="5"/>
  <c r="A136" i="5"/>
  <c r="A134" i="3" s="1"/>
  <c r="A135" i="6" s="1"/>
  <c r="E135" i="5"/>
  <c r="B135" i="5"/>
  <c r="H135" i="5" s="1"/>
  <c r="G134" i="5"/>
  <c r="F134" i="5"/>
  <c r="BJ132" i="6" l="1"/>
  <c r="AN132" i="6"/>
  <c r="AF132" i="6"/>
  <c r="BB132" i="6"/>
  <c r="AM132" i="6"/>
  <c r="BI132" i="6"/>
  <c r="BA132" i="6"/>
  <c r="AE132" i="6"/>
  <c r="Y132" i="6"/>
  <c r="AU132" i="6"/>
  <c r="BH132" i="6"/>
  <c r="AL132" i="6"/>
  <c r="AZ132" i="6"/>
  <c r="AD132" i="6"/>
  <c r="AK132" i="6"/>
  <c r="BG132" i="6"/>
  <c r="AY132" i="6"/>
  <c r="AC132" i="6"/>
  <c r="C133" i="6"/>
  <c r="X133" i="6"/>
  <c r="AT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BN132" i="6"/>
  <c r="AR132" i="6"/>
  <c r="BF132" i="6"/>
  <c r="AJ132" i="6"/>
  <c r="AX132" i="6"/>
  <c r="AB132" i="6"/>
  <c r="BM132" i="6"/>
  <c r="AQ132" i="6"/>
  <c r="BE132" i="6"/>
  <c r="AI132" i="6"/>
  <c r="AW132" i="6"/>
  <c r="AA132" i="6"/>
  <c r="BL132" i="6"/>
  <c r="AP132" i="6"/>
  <c r="BD132" i="6"/>
  <c r="AH132" i="6"/>
  <c r="AV132" i="6"/>
  <c r="Z132" i="6"/>
  <c r="BK132" i="6"/>
  <c r="AO132" i="6"/>
  <c r="AG132" i="6"/>
  <c r="BC132" i="6"/>
  <c r="N131" i="3"/>
  <c r="M131" i="3"/>
  <c r="J131" i="3"/>
  <c r="I131" i="3"/>
  <c r="H132" i="3"/>
  <c r="G132" i="3"/>
  <c r="E132" i="3"/>
  <c r="C132" i="3"/>
  <c r="D132" i="3"/>
  <c r="I135" i="5"/>
  <c r="B133" i="3"/>
  <c r="B134" i="6" s="1"/>
  <c r="J135" i="5"/>
  <c r="L131" i="3"/>
  <c r="K131" i="3"/>
  <c r="D135" i="5"/>
  <c r="C135" i="5"/>
  <c r="F135" i="5"/>
  <c r="G135" i="5"/>
  <c r="A137" i="5"/>
  <c r="A135" i="3" s="1"/>
  <c r="A136" i="6" s="1"/>
  <c r="E136" i="5"/>
  <c r="B136" i="5"/>
  <c r="H136" i="5" s="1"/>
  <c r="BN133" i="6" l="1"/>
  <c r="AR133" i="6"/>
  <c r="AJ133" i="6"/>
  <c r="BF133" i="6"/>
  <c r="AX133" i="6"/>
  <c r="AB133" i="6"/>
  <c r="BM133" i="6"/>
  <c r="AQ133" i="6"/>
  <c r="BE133" i="6"/>
  <c r="AI133" i="6"/>
  <c r="AW133" i="6"/>
  <c r="AA133" i="6"/>
  <c r="BD133" i="6"/>
  <c r="AH133" i="6"/>
  <c r="AV133" i="6"/>
  <c r="Z133" i="6"/>
  <c r="BL133" i="6"/>
  <c r="AP133" i="6"/>
  <c r="BK133" i="6"/>
  <c r="AO133" i="6"/>
  <c r="BC133" i="6"/>
  <c r="AG133" i="6"/>
  <c r="AN133" i="6"/>
  <c r="BJ133" i="6"/>
  <c r="AF133" i="6"/>
  <c r="BB133" i="6"/>
  <c r="AM133" i="6"/>
  <c r="BI133" i="6"/>
  <c r="BA133" i="6"/>
  <c r="AE133" i="6"/>
  <c r="AU133" i="6"/>
  <c r="Y133" i="6"/>
  <c r="AZ133" i="6"/>
  <c r="AD133" i="6"/>
  <c r="BH133" i="6"/>
  <c r="AL133" i="6"/>
  <c r="C134" i="6"/>
  <c r="X134" i="6"/>
  <c r="AT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BG133" i="6"/>
  <c r="AK133" i="6"/>
  <c r="AY133" i="6"/>
  <c r="AC133" i="6"/>
  <c r="I136" i="5"/>
  <c r="B134" i="3"/>
  <c r="B135" i="6" s="1"/>
  <c r="J136" i="5"/>
  <c r="H133" i="3"/>
  <c r="G133" i="3"/>
  <c r="E133" i="3"/>
  <c r="C133" i="3"/>
  <c r="D133" i="3"/>
  <c r="J132" i="3"/>
  <c r="I132" i="3"/>
  <c r="M132" i="3"/>
  <c r="N132" i="3"/>
  <c r="L132" i="3"/>
  <c r="K132" i="3"/>
  <c r="D136" i="5"/>
  <c r="C136" i="5"/>
  <c r="A138" i="5"/>
  <c r="A136" i="3" s="1"/>
  <c r="A137" i="6" s="1"/>
  <c r="B137" i="5"/>
  <c r="H137" i="5" s="1"/>
  <c r="E137" i="5"/>
  <c r="F136" i="5"/>
  <c r="G136" i="5"/>
  <c r="C135" i="6" l="1"/>
  <c r="AT135" i="6"/>
  <c r="X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AO134" i="6"/>
  <c r="BK134" i="6"/>
  <c r="AG134" i="6"/>
  <c r="BC134" i="6"/>
  <c r="BL134" i="6"/>
  <c r="AP134" i="6"/>
  <c r="AN134" i="6"/>
  <c r="BJ134" i="6"/>
  <c r="BB134" i="6"/>
  <c r="AF134" i="6"/>
  <c r="BI134" i="6"/>
  <c r="AM134" i="6"/>
  <c r="BA134" i="6"/>
  <c r="AE134" i="6"/>
  <c r="AU134" i="6"/>
  <c r="Y134" i="6"/>
  <c r="BD134" i="6"/>
  <c r="AH134" i="6"/>
  <c r="AL134" i="6"/>
  <c r="BH134" i="6"/>
  <c r="AZ134" i="6"/>
  <c r="AD134" i="6"/>
  <c r="BG134" i="6"/>
  <c r="AK134" i="6"/>
  <c r="AY134" i="6"/>
  <c r="AC134" i="6"/>
  <c r="AV134" i="6"/>
  <c r="Z134" i="6"/>
  <c r="BN134" i="6"/>
  <c r="AR134" i="6"/>
  <c r="AJ134" i="6"/>
  <c r="BF134" i="6"/>
  <c r="AX134" i="6"/>
  <c r="AB134" i="6"/>
  <c r="BM134" i="6"/>
  <c r="AQ134" i="6"/>
  <c r="AI134" i="6"/>
  <c r="BE134" i="6"/>
  <c r="AW134" i="6"/>
  <c r="AA134" i="6"/>
  <c r="N133" i="3"/>
  <c r="M133" i="3"/>
  <c r="J133" i="3"/>
  <c r="I133" i="3"/>
  <c r="L133" i="3"/>
  <c r="K133" i="3"/>
  <c r="H134" i="3"/>
  <c r="D134" i="3"/>
  <c r="G134" i="3"/>
  <c r="E134" i="3"/>
  <c r="C134" i="3"/>
  <c r="I137" i="5"/>
  <c r="B135" i="3"/>
  <c r="B136" i="6" s="1"/>
  <c r="J137" i="5"/>
  <c r="F137" i="5"/>
  <c r="G137" i="5"/>
  <c r="D137" i="5"/>
  <c r="C137" i="5"/>
  <c r="A139" i="5"/>
  <c r="A137" i="3" s="1"/>
  <c r="A138" i="6" s="1"/>
  <c r="B138" i="5"/>
  <c r="H138" i="5" s="1"/>
  <c r="E138" i="5"/>
  <c r="AK135" i="6" l="1"/>
  <c r="BG135" i="6"/>
  <c r="AY135" i="6"/>
  <c r="AC135" i="6"/>
  <c r="AD135" i="6"/>
  <c r="AZ135" i="6"/>
  <c r="BN135" i="6"/>
  <c r="AR135" i="6"/>
  <c r="BF135" i="6"/>
  <c r="AJ135" i="6"/>
  <c r="AX135" i="6"/>
  <c r="AB135" i="6"/>
  <c r="BM135" i="6"/>
  <c r="AQ135" i="6"/>
  <c r="BE135" i="6"/>
  <c r="AI135" i="6"/>
  <c r="AW135" i="6"/>
  <c r="AA135" i="6"/>
  <c r="BH135" i="6"/>
  <c r="AL135" i="6"/>
  <c r="BL135" i="6"/>
  <c r="AP135" i="6"/>
  <c r="BD135" i="6"/>
  <c r="AH135" i="6"/>
  <c r="AV135" i="6"/>
  <c r="Z135" i="6"/>
  <c r="AT136" i="6"/>
  <c r="C136" i="6"/>
  <c r="X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AO135" i="6"/>
  <c r="BK135" i="6"/>
  <c r="BC135" i="6"/>
  <c r="AG135" i="6"/>
  <c r="BJ135" i="6"/>
  <c r="AN135" i="6"/>
  <c r="BB135" i="6"/>
  <c r="AF135" i="6"/>
  <c r="BI135" i="6"/>
  <c r="AM135" i="6"/>
  <c r="BA135" i="6"/>
  <c r="AE135" i="6"/>
  <c r="AU135" i="6"/>
  <c r="Y135" i="6"/>
  <c r="L134" i="3"/>
  <c r="K134" i="3"/>
  <c r="H135" i="3"/>
  <c r="E135" i="3"/>
  <c r="D135" i="3"/>
  <c r="G135" i="3"/>
  <c r="C135" i="3"/>
  <c r="J134" i="3"/>
  <c r="I134" i="3"/>
  <c r="J138" i="5"/>
  <c r="I138" i="5"/>
  <c r="B136" i="3"/>
  <c r="B137" i="6" s="1"/>
  <c r="N134" i="3"/>
  <c r="M134" i="3"/>
  <c r="F138" i="5"/>
  <c r="G138" i="5"/>
  <c r="A140" i="5"/>
  <c r="A138" i="3" s="1"/>
  <c r="A139" i="6" s="1"/>
  <c r="B139" i="5"/>
  <c r="H139" i="5" s="1"/>
  <c r="E139" i="5"/>
  <c r="C138" i="5"/>
  <c r="D138" i="5"/>
  <c r="BF136" i="6" l="1"/>
  <c r="AJ136" i="6"/>
  <c r="AQ136" i="6"/>
  <c r="BM136" i="6"/>
  <c r="BE136" i="6"/>
  <c r="AI136" i="6"/>
  <c r="AW136" i="6"/>
  <c r="AA136" i="6"/>
  <c r="BL136" i="6"/>
  <c r="AP136" i="6"/>
  <c r="BD136" i="6"/>
  <c r="AH136" i="6"/>
  <c r="Z136" i="6"/>
  <c r="AV136" i="6"/>
  <c r="AR136" i="6"/>
  <c r="BN136" i="6"/>
  <c r="BK136" i="6"/>
  <c r="AO136" i="6"/>
  <c r="BC136" i="6"/>
  <c r="AG136" i="6"/>
  <c r="AX136" i="6"/>
  <c r="AB136" i="6"/>
  <c r="AN136" i="6"/>
  <c r="BJ136" i="6"/>
  <c r="BB136" i="6"/>
  <c r="AF136" i="6"/>
  <c r="AU136" i="6"/>
  <c r="Y136" i="6"/>
  <c r="AM136" i="6"/>
  <c r="BI136" i="6"/>
  <c r="AE136" i="6"/>
  <c r="BA136" i="6"/>
  <c r="AT137" i="6"/>
  <c r="D137" i="6"/>
  <c r="X137" i="6"/>
  <c r="C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BH136" i="6"/>
  <c r="AL136" i="6"/>
  <c r="AZ136" i="6"/>
  <c r="AD136" i="6"/>
  <c r="AK136" i="6"/>
  <c r="BG136" i="6"/>
  <c r="AY136" i="6"/>
  <c r="AC136" i="6"/>
  <c r="J135" i="3"/>
  <c r="I135" i="3"/>
  <c r="K135" i="3"/>
  <c r="L135" i="3"/>
  <c r="H136" i="3"/>
  <c r="G136" i="3"/>
  <c r="E136" i="3"/>
  <c r="D136" i="3"/>
  <c r="C136" i="3"/>
  <c r="N135" i="3"/>
  <c r="M135" i="3"/>
  <c r="B137" i="3"/>
  <c r="B138" i="6" s="1"/>
  <c r="J139" i="5"/>
  <c r="I139" i="5"/>
  <c r="G139" i="5"/>
  <c r="F139" i="5"/>
  <c r="D139" i="5"/>
  <c r="C139" i="5"/>
  <c r="A141" i="5"/>
  <c r="A139" i="3" s="1"/>
  <c r="A140" i="6" s="1"/>
  <c r="E140" i="5"/>
  <c r="B140" i="5"/>
  <c r="H140" i="5" s="1"/>
  <c r="BN137" i="6" l="1"/>
  <c r="AR137" i="6"/>
  <c r="BF137" i="6"/>
  <c r="AJ137" i="6"/>
  <c r="AB137" i="6"/>
  <c r="AX137" i="6"/>
  <c r="AK137" i="6"/>
  <c r="BG137" i="6"/>
  <c r="BM137" i="6"/>
  <c r="AQ137" i="6"/>
  <c r="AI137" i="6"/>
  <c r="BE137" i="6"/>
  <c r="AA137" i="6"/>
  <c r="AW137" i="6"/>
  <c r="BL137" i="6"/>
  <c r="AP137" i="6"/>
  <c r="BD137" i="6"/>
  <c r="AH137" i="6"/>
  <c r="AU137" i="6"/>
  <c r="Y137" i="6"/>
  <c r="AZ137" i="6"/>
  <c r="AD137" i="6"/>
  <c r="BK137" i="6"/>
  <c r="AO137" i="6"/>
  <c r="BC137" i="6"/>
  <c r="AG137" i="6"/>
  <c r="BH137" i="6"/>
  <c r="AL137" i="6"/>
  <c r="BJ137" i="6"/>
  <c r="AN137" i="6"/>
  <c r="AF137" i="6"/>
  <c r="BB137" i="6"/>
  <c r="AV137" i="6"/>
  <c r="Z137" i="6"/>
  <c r="AY137" i="6"/>
  <c r="AC137" i="6"/>
  <c r="X138" i="6"/>
  <c r="AT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AM137" i="6"/>
  <c r="BI137" i="6"/>
  <c r="BA137" i="6"/>
  <c r="AE137" i="6"/>
  <c r="N136" i="3"/>
  <c r="M136" i="3"/>
  <c r="H137" i="3"/>
  <c r="G137" i="3"/>
  <c r="E137" i="3"/>
  <c r="D137" i="3"/>
  <c r="C137" i="3"/>
  <c r="B138" i="3"/>
  <c r="B139" i="6" s="1"/>
  <c r="J140" i="5"/>
  <c r="I140" i="5"/>
  <c r="L136" i="3"/>
  <c r="K136" i="3"/>
  <c r="J136" i="3"/>
  <c r="I136" i="3"/>
  <c r="G140" i="5"/>
  <c r="F140" i="5"/>
  <c r="A142" i="5"/>
  <c r="A140" i="3" s="1"/>
  <c r="A141" i="6" s="1"/>
  <c r="E141" i="5"/>
  <c r="B141" i="5"/>
  <c r="H141" i="5" s="1"/>
  <c r="C140" i="5"/>
  <c r="D140" i="5"/>
  <c r="BL138" i="6" l="1"/>
  <c r="AP138" i="6"/>
  <c r="BD138" i="6"/>
  <c r="AH138" i="6"/>
  <c r="AV138" i="6"/>
  <c r="Z138" i="6"/>
  <c r="AU138" i="6"/>
  <c r="Y138" i="6"/>
  <c r="C139" i="6"/>
  <c r="X139" i="6"/>
  <c r="AT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AN138" i="6"/>
  <c r="BJ138" i="6"/>
  <c r="BB138" i="6"/>
  <c r="AF138" i="6"/>
  <c r="BI138" i="6"/>
  <c r="AM138" i="6"/>
  <c r="BA138" i="6"/>
  <c r="AE138" i="6"/>
  <c r="BH138" i="6"/>
  <c r="AL138" i="6"/>
  <c r="AD138" i="6"/>
  <c r="AZ138" i="6"/>
  <c r="BK138" i="6"/>
  <c r="AO138" i="6"/>
  <c r="BG138" i="6"/>
  <c r="AK138" i="6"/>
  <c r="AC138" i="6"/>
  <c r="AY138" i="6"/>
  <c r="BN138" i="6"/>
  <c r="AR138" i="6"/>
  <c r="BF138" i="6"/>
  <c r="AJ138" i="6"/>
  <c r="AB138" i="6"/>
  <c r="AX138" i="6"/>
  <c r="BC138" i="6"/>
  <c r="AG138" i="6"/>
  <c r="BM138" i="6"/>
  <c r="AQ138" i="6"/>
  <c r="BE138" i="6"/>
  <c r="AI138" i="6"/>
  <c r="AW138" i="6"/>
  <c r="AA138" i="6"/>
  <c r="J137" i="3"/>
  <c r="I137" i="3"/>
  <c r="H138" i="3"/>
  <c r="G138" i="3"/>
  <c r="E138" i="3"/>
  <c r="D138" i="3"/>
  <c r="C138" i="3"/>
  <c r="N137" i="3"/>
  <c r="M137" i="3"/>
  <c r="B139" i="3"/>
  <c r="B140" i="6" s="1"/>
  <c r="J141" i="5"/>
  <c r="I141" i="5"/>
  <c r="L137" i="3"/>
  <c r="K137" i="3"/>
  <c r="A143" i="5"/>
  <c r="A141" i="3" s="1"/>
  <c r="A142" i="6" s="1"/>
  <c r="E142" i="5"/>
  <c r="B142" i="5"/>
  <c r="H142" i="5" s="1"/>
  <c r="D141" i="5"/>
  <c r="C141" i="5"/>
  <c r="G141" i="5"/>
  <c r="F141" i="5"/>
  <c r="BH139" i="6" l="1"/>
  <c r="AL139" i="6"/>
  <c r="AD139" i="6"/>
  <c r="AZ139" i="6"/>
  <c r="BG139" i="6"/>
  <c r="AK139" i="6"/>
  <c r="AC139" i="6"/>
  <c r="AY139" i="6"/>
  <c r="BN139" i="6"/>
  <c r="AR139" i="6"/>
  <c r="BF139" i="6"/>
  <c r="AJ139" i="6"/>
  <c r="AX139" i="6"/>
  <c r="AB139" i="6"/>
  <c r="C140" i="6"/>
  <c r="X140" i="6"/>
  <c r="AT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BM139" i="6"/>
  <c r="AQ139" i="6"/>
  <c r="AI139" i="6"/>
  <c r="BE139" i="6"/>
  <c r="AA139" i="6"/>
  <c r="AW139" i="6"/>
  <c r="BL139" i="6"/>
  <c r="AP139" i="6"/>
  <c r="BD139" i="6"/>
  <c r="AH139" i="6"/>
  <c r="AV139" i="6"/>
  <c r="Z139" i="6"/>
  <c r="BK139" i="6"/>
  <c r="AO139" i="6"/>
  <c r="BC139" i="6"/>
  <c r="AG139" i="6"/>
  <c r="AN139" i="6"/>
  <c r="BJ139" i="6"/>
  <c r="AF139" i="6"/>
  <c r="BB139" i="6"/>
  <c r="BI139" i="6"/>
  <c r="AM139" i="6"/>
  <c r="BA139" i="6"/>
  <c r="AE139" i="6"/>
  <c r="Y139" i="6"/>
  <c r="AU139" i="6"/>
  <c r="J138" i="3"/>
  <c r="I138" i="3"/>
  <c r="L138" i="3"/>
  <c r="K138" i="3"/>
  <c r="H139" i="3"/>
  <c r="G139" i="3"/>
  <c r="E139" i="3"/>
  <c r="D139" i="3"/>
  <c r="C139" i="3"/>
  <c r="N138" i="3"/>
  <c r="M138" i="3"/>
  <c r="I142" i="5"/>
  <c r="B140" i="3"/>
  <c r="B141" i="6" s="1"/>
  <c r="J142" i="5"/>
  <c r="D142" i="5"/>
  <c r="C142" i="5"/>
  <c r="G142" i="5"/>
  <c r="F142" i="5"/>
  <c r="A144" i="5"/>
  <c r="A142" i="3" s="1"/>
  <c r="A143" i="6" s="1"/>
  <c r="E143" i="5"/>
  <c r="B143" i="5"/>
  <c r="H143" i="5" s="1"/>
  <c r="BJ140" i="6" l="1"/>
  <c r="AN140" i="6"/>
  <c r="AF140" i="6"/>
  <c r="BB140" i="6"/>
  <c r="AM140" i="6"/>
  <c r="BI140" i="6"/>
  <c r="BA140" i="6"/>
  <c r="AE140" i="6"/>
  <c r="Y140" i="6"/>
  <c r="AU140" i="6"/>
  <c r="AL140" i="6"/>
  <c r="BH140" i="6"/>
  <c r="AD140" i="6"/>
  <c r="AZ140" i="6"/>
  <c r="AK140" i="6"/>
  <c r="BG140" i="6"/>
  <c r="AY140" i="6"/>
  <c r="AC140" i="6"/>
  <c r="BN140" i="6"/>
  <c r="AR140" i="6"/>
  <c r="AJ140" i="6"/>
  <c r="BF140" i="6"/>
  <c r="AB140" i="6"/>
  <c r="AX140" i="6"/>
  <c r="C141" i="6"/>
  <c r="X141" i="6"/>
  <c r="AT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BM140" i="6"/>
  <c r="AQ140" i="6"/>
  <c r="BE140" i="6"/>
  <c r="AI140" i="6"/>
  <c r="AW140" i="6"/>
  <c r="AA140" i="6"/>
  <c r="BL140" i="6"/>
  <c r="AP140" i="6"/>
  <c r="BD140" i="6"/>
  <c r="AH140" i="6"/>
  <c r="AV140" i="6"/>
  <c r="Z140" i="6"/>
  <c r="BK140" i="6"/>
  <c r="AO140" i="6"/>
  <c r="AG140" i="6"/>
  <c r="BC140" i="6"/>
  <c r="N139" i="3"/>
  <c r="M139" i="3"/>
  <c r="H140" i="3"/>
  <c r="G140" i="3"/>
  <c r="E140" i="3"/>
  <c r="C140" i="3"/>
  <c r="D140" i="3"/>
  <c r="L139" i="3"/>
  <c r="K139" i="3"/>
  <c r="I143" i="5"/>
  <c r="B141" i="3"/>
  <c r="B142" i="6" s="1"/>
  <c r="J143" i="5"/>
  <c r="J139" i="3"/>
  <c r="I139" i="3"/>
  <c r="F143" i="5"/>
  <c r="G143" i="5"/>
  <c r="C143" i="5"/>
  <c r="D143" i="5"/>
  <c r="A145" i="5"/>
  <c r="A143" i="3" s="1"/>
  <c r="A144" i="6" s="1"/>
  <c r="E144" i="5"/>
  <c r="B144" i="5"/>
  <c r="H144" i="5" s="1"/>
  <c r="BH141" i="6" l="1"/>
  <c r="AL141" i="6"/>
  <c r="AZ141" i="6"/>
  <c r="AD141" i="6"/>
  <c r="AK141" i="6"/>
  <c r="BG141" i="6"/>
  <c r="AY141" i="6"/>
  <c r="AC141" i="6"/>
  <c r="BF141" i="6"/>
  <c r="AJ141" i="6"/>
  <c r="AB141" i="6"/>
  <c r="AX141" i="6"/>
  <c r="AR141" i="6"/>
  <c r="BN141" i="6"/>
  <c r="BM141" i="6"/>
  <c r="AQ141" i="6"/>
  <c r="AI141" i="6"/>
  <c r="BE141" i="6"/>
  <c r="AW141" i="6"/>
  <c r="AA141" i="6"/>
  <c r="AP141" i="6"/>
  <c r="BL141" i="6"/>
  <c r="BD141" i="6"/>
  <c r="AH141" i="6"/>
  <c r="AV141" i="6"/>
  <c r="Z141" i="6"/>
  <c r="AO141" i="6"/>
  <c r="BK141" i="6"/>
  <c r="BC141" i="6"/>
  <c r="AG141" i="6"/>
  <c r="BB141" i="6"/>
  <c r="AF141" i="6"/>
  <c r="BJ141" i="6"/>
  <c r="AN141" i="6"/>
  <c r="C142" i="6"/>
  <c r="X142" i="6"/>
  <c r="AT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BI141" i="6"/>
  <c r="AM141" i="6"/>
  <c r="BA141" i="6"/>
  <c r="AE141" i="6"/>
  <c r="AU141" i="6"/>
  <c r="Y141" i="6"/>
  <c r="L140" i="3"/>
  <c r="K140" i="3"/>
  <c r="I144" i="5"/>
  <c r="B142" i="3"/>
  <c r="B143" i="6" s="1"/>
  <c r="J144" i="5"/>
  <c r="M140" i="3"/>
  <c r="N140" i="3"/>
  <c r="H141" i="3"/>
  <c r="G141" i="3"/>
  <c r="D141" i="3"/>
  <c r="C141" i="3"/>
  <c r="E141" i="3"/>
  <c r="J140" i="3"/>
  <c r="I140" i="3"/>
  <c r="F144" i="5"/>
  <c r="G144" i="5"/>
  <c r="D144" i="5"/>
  <c r="C144" i="5"/>
  <c r="A146" i="5"/>
  <c r="A144" i="3" s="1"/>
  <c r="A145" i="6" s="1"/>
  <c r="B145" i="5"/>
  <c r="H145" i="5" s="1"/>
  <c r="E145" i="5"/>
  <c r="BN142" i="6" l="1"/>
  <c r="AR142" i="6"/>
  <c r="BF142" i="6"/>
  <c r="AJ142" i="6"/>
  <c r="AB142" i="6"/>
  <c r="AX142" i="6"/>
  <c r="BM142" i="6"/>
  <c r="AQ142" i="6"/>
  <c r="BE142" i="6"/>
  <c r="AI142" i="6"/>
  <c r="AW142" i="6"/>
  <c r="AA142" i="6"/>
  <c r="BG142" i="6"/>
  <c r="AK142" i="6"/>
  <c r="BL142" i="6"/>
  <c r="AP142" i="6"/>
  <c r="BD142" i="6"/>
  <c r="AH142" i="6"/>
  <c r="AV142" i="6"/>
  <c r="Z142" i="6"/>
  <c r="BK142" i="6"/>
  <c r="AO142" i="6"/>
  <c r="AG142" i="6"/>
  <c r="BC142" i="6"/>
  <c r="BJ142" i="6"/>
  <c r="AN142" i="6"/>
  <c r="BB142" i="6"/>
  <c r="AF142" i="6"/>
  <c r="AY142" i="6"/>
  <c r="AC142" i="6"/>
  <c r="AM142" i="6"/>
  <c r="BI142" i="6"/>
  <c r="BA142" i="6"/>
  <c r="AE142" i="6"/>
  <c r="AU142" i="6"/>
  <c r="Y142" i="6"/>
  <c r="C143" i="6"/>
  <c r="AT143" i="6"/>
  <c r="X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BH142" i="6"/>
  <c r="AL142" i="6"/>
  <c r="AZ142" i="6"/>
  <c r="AD142" i="6"/>
  <c r="H142" i="3"/>
  <c r="G142" i="3"/>
  <c r="D142" i="3"/>
  <c r="C142" i="3"/>
  <c r="E142" i="3"/>
  <c r="J141" i="3"/>
  <c r="I141" i="3"/>
  <c r="B143" i="3"/>
  <c r="B144" i="6" s="1"/>
  <c r="I145" i="5"/>
  <c r="J145" i="5"/>
  <c r="L141" i="3"/>
  <c r="K141" i="3"/>
  <c r="N141" i="3"/>
  <c r="M141" i="3"/>
  <c r="F145" i="5"/>
  <c r="G145" i="5"/>
  <c r="A147" i="5"/>
  <c r="A145" i="3" s="1"/>
  <c r="A146" i="6" s="1"/>
  <c r="B146" i="5"/>
  <c r="H146" i="5" s="1"/>
  <c r="E146" i="5"/>
  <c r="C145" i="5"/>
  <c r="D145" i="5"/>
  <c r="BK143" i="6" l="1"/>
  <c r="AO143" i="6"/>
  <c r="BC143" i="6"/>
  <c r="AG143" i="6"/>
  <c r="BM143" i="6"/>
  <c r="AQ143" i="6"/>
  <c r="AT144" i="6"/>
  <c r="X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AU143" i="6"/>
  <c r="Y143" i="6"/>
  <c r="AW143" i="6"/>
  <c r="AA143" i="6"/>
  <c r="BL143" i="6"/>
  <c r="AP143" i="6"/>
  <c r="BB143" i="6"/>
  <c r="AF143" i="6"/>
  <c r="AM143" i="6"/>
  <c r="BI143" i="6"/>
  <c r="BA143" i="6"/>
  <c r="AE143" i="6"/>
  <c r="AL143" i="6"/>
  <c r="BH143" i="6"/>
  <c r="AZ143" i="6"/>
  <c r="AD143" i="6"/>
  <c r="AV143" i="6"/>
  <c r="Z143" i="6"/>
  <c r="BG143" i="6"/>
  <c r="AK143" i="6"/>
  <c r="AC143" i="6"/>
  <c r="AY143" i="6"/>
  <c r="BE143" i="6"/>
  <c r="AI143" i="6"/>
  <c r="BD143" i="6"/>
  <c r="AH143" i="6"/>
  <c r="BJ143" i="6"/>
  <c r="AN143" i="6"/>
  <c r="AR143" i="6"/>
  <c r="BN143" i="6"/>
  <c r="BF143" i="6"/>
  <c r="AJ143" i="6"/>
  <c r="AX143" i="6"/>
  <c r="AB143" i="6"/>
  <c r="N142" i="3"/>
  <c r="M142" i="3"/>
  <c r="J142" i="3"/>
  <c r="I142" i="3"/>
  <c r="L142" i="3"/>
  <c r="K142" i="3"/>
  <c r="H143" i="3"/>
  <c r="E143" i="3"/>
  <c r="D143" i="3"/>
  <c r="G143" i="3"/>
  <c r="C143" i="3"/>
  <c r="I146" i="5"/>
  <c r="B144" i="3"/>
  <c r="B145" i="6" s="1"/>
  <c r="J146" i="5"/>
  <c r="A148" i="5"/>
  <c r="A146" i="3" s="1"/>
  <c r="A147" i="6" s="1"/>
  <c r="B147" i="5"/>
  <c r="H147" i="5" s="1"/>
  <c r="E147" i="5"/>
  <c r="F146" i="5"/>
  <c r="G146" i="5"/>
  <c r="D146" i="5"/>
  <c r="C146" i="5"/>
  <c r="AN144" i="6" l="1"/>
  <c r="BJ144" i="6"/>
  <c r="BB144" i="6"/>
  <c r="AF144" i="6"/>
  <c r="BI144" i="6"/>
  <c r="AM144" i="6"/>
  <c r="BA144" i="6"/>
  <c r="AE144" i="6"/>
  <c r="BH144" i="6"/>
  <c r="AL144" i="6"/>
  <c r="AZ144" i="6"/>
  <c r="AD144" i="6"/>
  <c r="BG144" i="6"/>
  <c r="AK144" i="6"/>
  <c r="AY144" i="6"/>
  <c r="AC144" i="6"/>
  <c r="BN144" i="6"/>
  <c r="AR144" i="6"/>
  <c r="AJ144" i="6"/>
  <c r="BF144" i="6"/>
  <c r="AB144" i="6"/>
  <c r="AX144" i="6"/>
  <c r="AT145" i="6"/>
  <c r="C145" i="6"/>
  <c r="X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BM144" i="6"/>
  <c r="AQ144" i="6"/>
  <c r="BE144" i="6"/>
  <c r="AI144" i="6"/>
  <c r="AA144" i="6"/>
  <c r="AW144" i="6"/>
  <c r="BL144" i="6"/>
  <c r="AP144" i="6"/>
  <c r="BD144" i="6"/>
  <c r="AH144" i="6"/>
  <c r="Z144" i="6"/>
  <c r="AV144" i="6"/>
  <c r="AO144" i="6"/>
  <c r="BK144" i="6"/>
  <c r="BC144" i="6"/>
  <c r="AG144" i="6"/>
  <c r="AU144" i="6"/>
  <c r="Y144" i="6"/>
  <c r="J147" i="5"/>
  <c r="I147" i="5"/>
  <c r="B145" i="3"/>
  <c r="B146" i="6" s="1"/>
  <c r="H144" i="3"/>
  <c r="E144" i="3"/>
  <c r="D144" i="3"/>
  <c r="C144" i="3"/>
  <c r="G144" i="3"/>
  <c r="N143" i="3"/>
  <c r="M143" i="3"/>
  <c r="J143" i="3"/>
  <c r="I143" i="3"/>
  <c r="L143" i="3"/>
  <c r="K143" i="3"/>
  <c r="D147" i="5"/>
  <c r="C147" i="5"/>
  <c r="G147" i="5"/>
  <c r="F147" i="5"/>
  <c r="A149" i="5"/>
  <c r="A147" i="3" s="1"/>
  <c r="A148" i="6" s="1"/>
  <c r="E148" i="5"/>
  <c r="B148" i="5"/>
  <c r="H148" i="5" s="1"/>
  <c r="BJ145" i="6" l="1"/>
  <c r="AN145" i="6"/>
  <c r="BB145" i="6"/>
  <c r="AF145" i="6"/>
  <c r="AU145" i="6"/>
  <c r="Y145" i="6"/>
  <c r="BI145" i="6"/>
  <c r="AM145" i="6"/>
  <c r="BA145" i="6"/>
  <c r="AE145" i="6"/>
  <c r="BH145" i="6"/>
  <c r="AL145" i="6"/>
  <c r="AZ145" i="6"/>
  <c r="AD145" i="6"/>
  <c r="BG145" i="6"/>
  <c r="AK145" i="6"/>
  <c r="AY145" i="6"/>
  <c r="AC145" i="6"/>
  <c r="AR145" i="6"/>
  <c r="BN145" i="6"/>
  <c r="BF145" i="6"/>
  <c r="AJ145" i="6"/>
  <c r="AX145" i="6"/>
  <c r="AB145" i="6"/>
  <c r="BM145" i="6"/>
  <c r="AQ145" i="6"/>
  <c r="BE145" i="6"/>
  <c r="AI145" i="6"/>
  <c r="AW145" i="6"/>
  <c r="AA145" i="6"/>
  <c r="AV145" i="6"/>
  <c r="Z145" i="6"/>
  <c r="BL145" i="6"/>
  <c r="AP145" i="6"/>
  <c r="BD145" i="6"/>
  <c r="AH145" i="6"/>
  <c r="X146" i="6"/>
  <c r="AT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BK145" i="6"/>
  <c r="AO145" i="6"/>
  <c r="BC145" i="6"/>
  <c r="AG145" i="6"/>
  <c r="L144" i="3"/>
  <c r="K144" i="3"/>
  <c r="N144" i="3"/>
  <c r="M144" i="3"/>
  <c r="B146" i="3"/>
  <c r="B147" i="6" s="1"/>
  <c r="J148" i="5"/>
  <c r="I148" i="5"/>
  <c r="H145" i="3"/>
  <c r="E145" i="3"/>
  <c r="G145" i="3"/>
  <c r="D145" i="3"/>
  <c r="C145" i="3"/>
  <c r="J144" i="3"/>
  <c r="I144" i="3"/>
  <c r="D148" i="5"/>
  <c r="C148" i="5"/>
  <c r="G148" i="5"/>
  <c r="F148" i="5"/>
  <c r="A150" i="5"/>
  <c r="A148" i="3" s="1"/>
  <c r="A149" i="6" s="1"/>
  <c r="E149" i="5"/>
  <c r="B149" i="5"/>
  <c r="H149" i="5" s="1"/>
  <c r="BL146" i="6" l="1"/>
  <c r="AP146" i="6"/>
  <c r="BD146" i="6"/>
  <c r="AH146" i="6"/>
  <c r="AV146" i="6"/>
  <c r="Z146" i="6"/>
  <c r="BK146" i="6"/>
  <c r="AO146" i="6"/>
  <c r="BC146" i="6"/>
  <c r="AG146" i="6"/>
  <c r="AU146" i="6"/>
  <c r="Y146" i="6"/>
  <c r="BB146" i="6"/>
  <c r="AF146" i="6"/>
  <c r="BI146" i="6"/>
  <c r="AM146" i="6"/>
  <c r="AE146" i="6"/>
  <c r="BA146" i="6"/>
  <c r="AN146" i="6"/>
  <c r="BJ146" i="6"/>
  <c r="BH146" i="6"/>
  <c r="AL146" i="6"/>
  <c r="AZ146" i="6"/>
  <c r="AD146" i="6"/>
  <c r="C147" i="6"/>
  <c r="X147" i="6"/>
  <c r="AT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BG146" i="6"/>
  <c r="AK146" i="6"/>
  <c r="AY146" i="6"/>
  <c r="AC146" i="6"/>
  <c r="AR146" i="6"/>
  <c r="BN146" i="6"/>
  <c r="BF146" i="6"/>
  <c r="AJ146" i="6"/>
  <c r="AB146" i="6"/>
  <c r="AX146" i="6"/>
  <c r="BM146" i="6"/>
  <c r="AQ146" i="6"/>
  <c r="BE146" i="6"/>
  <c r="AI146" i="6"/>
  <c r="AW146" i="6"/>
  <c r="AA146" i="6"/>
  <c r="J149" i="5"/>
  <c r="I149" i="5"/>
  <c r="B147" i="3"/>
  <c r="B148" i="6" s="1"/>
  <c r="H146" i="3"/>
  <c r="G146" i="3"/>
  <c r="E146" i="3"/>
  <c r="D146" i="3"/>
  <c r="C146" i="3"/>
  <c r="L145" i="3"/>
  <c r="K145" i="3"/>
  <c r="J145" i="3"/>
  <c r="I145" i="3"/>
  <c r="N145" i="3"/>
  <c r="M145" i="3"/>
  <c r="D149" i="5"/>
  <c r="C149" i="5"/>
  <c r="G149" i="5"/>
  <c r="F149" i="5"/>
  <c r="A151" i="5"/>
  <c r="A149" i="3" s="1"/>
  <c r="A150" i="6" s="1"/>
  <c r="E150" i="5"/>
  <c r="B150" i="5"/>
  <c r="H150" i="5" s="1"/>
  <c r="BH147" i="6" l="1"/>
  <c r="AL147" i="6"/>
  <c r="AZ147" i="6"/>
  <c r="AD147" i="6"/>
  <c r="BG147" i="6"/>
  <c r="AK147" i="6"/>
  <c r="AY147" i="6"/>
  <c r="AC147" i="6"/>
  <c r="BN147" i="6"/>
  <c r="AR147" i="6"/>
  <c r="BF147" i="6"/>
  <c r="AJ147" i="6"/>
  <c r="AX147" i="6"/>
  <c r="AB147" i="6"/>
  <c r="BE147" i="6"/>
  <c r="AI147" i="6"/>
  <c r="BL147" i="6"/>
  <c r="AP147" i="6"/>
  <c r="AH147" i="6"/>
  <c r="BD147" i="6"/>
  <c r="Z147" i="6"/>
  <c r="AV147" i="6"/>
  <c r="BM147" i="6"/>
  <c r="AQ147" i="6"/>
  <c r="AW147" i="6"/>
  <c r="AA147" i="6"/>
  <c r="AO147" i="6"/>
  <c r="BK147" i="6"/>
  <c r="BC147" i="6"/>
  <c r="AG147" i="6"/>
  <c r="AN147" i="6"/>
  <c r="BJ147" i="6"/>
  <c r="AF147" i="6"/>
  <c r="BB147" i="6"/>
  <c r="C148" i="6"/>
  <c r="X148" i="6"/>
  <c r="AT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BI147" i="6"/>
  <c r="AM147" i="6"/>
  <c r="AE147" i="6"/>
  <c r="BA147" i="6"/>
  <c r="AU147" i="6"/>
  <c r="Y147" i="6"/>
  <c r="N146" i="3"/>
  <c r="M146" i="3"/>
  <c r="L146" i="3"/>
  <c r="K146" i="3"/>
  <c r="J146" i="3"/>
  <c r="I146" i="3"/>
  <c r="H147" i="3"/>
  <c r="G147" i="3"/>
  <c r="E147" i="3"/>
  <c r="D147" i="3"/>
  <c r="C147" i="3"/>
  <c r="B148" i="3"/>
  <c r="B149" i="6" s="1"/>
  <c r="I150" i="5"/>
  <c r="J150" i="5"/>
  <c r="D150" i="5"/>
  <c r="C150" i="5"/>
  <c r="G150" i="5"/>
  <c r="F150" i="5"/>
  <c r="A152" i="5"/>
  <c r="A150" i="3" s="1"/>
  <c r="A151" i="6" s="1"/>
  <c r="E151" i="5"/>
  <c r="B151" i="5"/>
  <c r="H151" i="5" s="1"/>
  <c r="BN148" i="6" l="1"/>
  <c r="AR148" i="6"/>
  <c r="BM148" i="6"/>
  <c r="AQ148" i="6"/>
  <c r="BE148" i="6"/>
  <c r="AI148" i="6"/>
  <c r="AW148" i="6"/>
  <c r="AA148" i="6"/>
  <c r="BL148" i="6"/>
  <c r="AP148" i="6"/>
  <c r="BC148" i="6"/>
  <c r="AG148" i="6"/>
  <c r="BD148" i="6"/>
  <c r="AH148" i="6"/>
  <c r="AO148" i="6"/>
  <c r="BK148" i="6"/>
  <c r="AN148" i="6"/>
  <c r="BJ148" i="6"/>
  <c r="AF148" i="6"/>
  <c r="BB148" i="6"/>
  <c r="AJ148" i="6"/>
  <c r="BF148" i="6"/>
  <c r="BI148" i="6"/>
  <c r="AM148" i="6"/>
  <c r="BA148" i="6"/>
  <c r="AE148" i="6"/>
  <c r="AU148" i="6"/>
  <c r="Y148" i="6"/>
  <c r="C149" i="6"/>
  <c r="X149" i="6"/>
  <c r="AT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BH148" i="6"/>
  <c r="AL148" i="6"/>
  <c r="AD148" i="6"/>
  <c r="AZ148" i="6"/>
  <c r="AX148" i="6"/>
  <c r="AB148" i="6"/>
  <c r="AV148" i="6"/>
  <c r="Z148" i="6"/>
  <c r="AK148" i="6"/>
  <c r="BG148" i="6"/>
  <c r="AY148" i="6"/>
  <c r="AC148" i="6"/>
  <c r="B149" i="3"/>
  <c r="B150" i="6" s="1"/>
  <c r="I151" i="5"/>
  <c r="J151" i="5"/>
  <c r="H148" i="3"/>
  <c r="G148" i="3"/>
  <c r="E148" i="3"/>
  <c r="C148" i="3"/>
  <c r="D148" i="3"/>
  <c r="J147" i="3"/>
  <c r="I147" i="3"/>
  <c r="L147" i="3"/>
  <c r="K147" i="3"/>
  <c r="N147" i="3"/>
  <c r="M147" i="3"/>
  <c r="D151" i="5"/>
  <c r="C151" i="5"/>
  <c r="F151" i="5"/>
  <c r="G151" i="5"/>
  <c r="A153" i="5"/>
  <c r="A151" i="3" s="1"/>
  <c r="A152" i="6" s="1"/>
  <c r="E152" i="5"/>
  <c r="B152" i="5"/>
  <c r="H152" i="5" s="1"/>
  <c r="C150" i="6" l="1"/>
  <c r="X150" i="6"/>
  <c r="AT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BK149" i="6"/>
  <c r="AO149" i="6"/>
  <c r="BC149" i="6"/>
  <c r="AG149" i="6"/>
  <c r="Y149" i="6"/>
  <c r="AU149" i="6"/>
  <c r="BD149" i="6"/>
  <c r="AH149" i="6"/>
  <c r="AF149" i="6"/>
  <c r="BB149" i="6"/>
  <c r="BI149" i="6"/>
  <c r="AM149" i="6"/>
  <c r="BH149" i="6"/>
  <c r="AL149" i="6"/>
  <c r="AZ149" i="6"/>
  <c r="AD149" i="6"/>
  <c r="BL149" i="6"/>
  <c r="AP149" i="6"/>
  <c r="BA149" i="6"/>
  <c r="AE149" i="6"/>
  <c r="BG149" i="6"/>
  <c r="AK149" i="6"/>
  <c r="AY149" i="6"/>
  <c r="AC149" i="6"/>
  <c r="BN149" i="6"/>
  <c r="AR149" i="6"/>
  <c r="BF149" i="6"/>
  <c r="AJ149" i="6"/>
  <c r="AX149" i="6"/>
  <c r="AB149" i="6"/>
  <c r="AV149" i="6"/>
  <c r="Z149" i="6"/>
  <c r="AN149" i="6"/>
  <c r="BJ149" i="6"/>
  <c r="BM149" i="6"/>
  <c r="AQ149" i="6"/>
  <c r="BE149" i="6"/>
  <c r="AI149" i="6"/>
  <c r="AW149" i="6"/>
  <c r="AA149" i="6"/>
  <c r="M148" i="3"/>
  <c r="N148" i="3"/>
  <c r="B150" i="3"/>
  <c r="B151" i="6" s="1"/>
  <c r="I152" i="5"/>
  <c r="J152" i="5"/>
  <c r="L148" i="3"/>
  <c r="K148" i="3"/>
  <c r="J148" i="3"/>
  <c r="I148" i="3"/>
  <c r="H149" i="3"/>
  <c r="G149" i="3"/>
  <c r="E149" i="3"/>
  <c r="D149" i="3"/>
  <c r="C149" i="3"/>
  <c r="D152" i="5"/>
  <c r="C152" i="5"/>
  <c r="F152" i="5"/>
  <c r="G152" i="5"/>
  <c r="A154" i="5"/>
  <c r="A152" i="3" s="1"/>
  <c r="A153" i="6" s="1"/>
  <c r="B153" i="5"/>
  <c r="H153" i="5" s="1"/>
  <c r="E153" i="5"/>
  <c r="BH150" i="6" l="1"/>
  <c r="AL150" i="6"/>
  <c r="AZ150" i="6"/>
  <c r="AD150" i="6"/>
  <c r="AK150" i="6"/>
  <c r="BG150" i="6"/>
  <c r="AY150" i="6"/>
  <c r="AC150" i="6"/>
  <c r="BN150" i="6"/>
  <c r="AR150" i="6"/>
  <c r="BF150" i="6"/>
  <c r="AJ150" i="6"/>
  <c r="AX150" i="6"/>
  <c r="AB150" i="6"/>
  <c r="BM150" i="6"/>
  <c r="AQ150" i="6"/>
  <c r="BE150" i="6"/>
  <c r="AI150" i="6"/>
  <c r="AW150" i="6"/>
  <c r="AA150" i="6"/>
  <c r="BL150" i="6"/>
  <c r="AP150" i="6"/>
  <c r="BD150" i="6"/>
  <c r="AH150" i="6"/>
  <c r="AV150" i="6"/>
  <c r="Z150" i="6"/>
  <c r="AO150" i="6"/>
  <c r="BK150" i="6"/>
  <c r="BC150" i="6"/>
  <c r="AG150" i="6"/>
  <c r="AN150" i="6"/>
  <c r="BJ150" i="6"/>
  <c r="BB150" i="6"/>
  <c r="AF150" i="6"/>
  <c r="C151" i="6"/>
  <c r="AT151" i="6"/>
  <c r="X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BI150" i="6"/>
  <c r="AM150" i="6"/>
  <c r="AE150" i="6"/>
  <c r="BA150" i="6"/>
  <c r="AU150" i="6"/>
  <c r="Y150" i="6"/>
  <c r="J149" i="3"/>
  <c r="I149" i="3"/>
  <c r="L149" i="3"/>
  <c r="K149" i="3"/>
  <c r="H150" i="3"/>
  <c r="G150" i="3"/>
  <c r="C150" i="3"/>
  <c r="D150" i="3"/>
  <c r="E150" i="3"/>
  <c r="N149" i="3"/>
  <c r="M149" i="3"/>
  <c r="B151" i="3"/>
  <c r="B152" i="6" s="1"/>
  <c r="I153" i="5"/>
  <c r="J153" i="5"/>
  <c r="F153" i="5"/>
  <c r="G153" i="5"/>
  <c r="A155" i="5"/>
  <c r="A153" i="3" s="1"/>
  <c r="A154" i="6" s="1"/>
  <c r="B154" i="5"/>
  <c r="H154" i="5" s="1"/>
  <c r="E154" i="5"/>
  <c r="D153" i="5"/>
  <c r="C153" i="5"/>
  <c r="BN151" i="6" l="1"/>
  <c r="AR151" i="6"/>
  <c r="BF151" i="6"/>
  <c r="AJ151" i="6"/>
  <c r="AB151" i="6"/>
  <c r="AX151" i="6"/>
  <c r="BM151" i="6"/>
  <c r="AQ151" i="6"/>
  <c r="BE151" i="6"/>
  <c r="AI151" i="6"/>
  <c r="AA151" i="6"/>
  <c r="AW151" i="6"/>
  <c r="BL151" i="6"/>
  <c r="AP151" i="6"/>
  <c r="BD151" i="6"/>
  <c r="AH151" i="6"/>
  <c r="AV151" i="6"/>
  <c r="Z151" i="6"/>
  <c r="BK151" i="6"/>
  <c r="AO151" i="6"/>
  <c r="BC151" i="6"/>
  <c r="AG151" i="6"/>
  <c r="AN151" i="6"/>
  <c r="BJ151" i="6"/>
  <c r="BB151" i="6"/>
  <c r="AF151" i="6"/>
  <c r="BI151" i="6"/>
  <c r="AM151" i="6"/>
  <c r="AE151" i="6"/>
  <c r="BA151" i="6"/>
  <c r="Y151" i="6"/>
  <c r="AU151" i="6"/>
  <c r="AT152" i="6"/>
  <c r="X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BH151" i="6"/>
  <c r="AL151" i="6"/>
  <c r="AZ151" i="6"/>
  <c r="AD151" i="6"/>
  <c r="BG151" i="6"/>
  <c r="AK151" i="6"/>
  <c r="AY151" i="6"/>
  <c r="AC151" i="6"/>
  <c r="J150" i="3"/>
  <c r="I150" i="3"/>
  <c r="L150" i="3"/>
  <c r="K150" i="3"/>
  <c r="E151" i="3"/>
  <c r="D151" i="3"/>
  <c r="H151" i="3"/>
  <c r="G151" i="3"/>
  <c r="C151" i="3"/>
  <c r="B152" i="3"/>
  <c r="B153" i="6" s="1"/>
  <c r="J154" i="5"/>
  <c r="I154" i="5"/>
  <c r="N150" i="3"/>
  <c r="M150" i="3"/>
  <c r="F154" i="5"/>
  <c r="G154" i="5"/>
  <c r="D154" i="5"/>
  <c r="C154" i="5"/>
  <c r="A156" i="5"/>
  <c r="A154" i="3" s="1"/>
  <c r="A155" i="6" s="1"/>
  <c r="B155" i="5"/>
  <c r="H155" i="5" s="1"/>
  <c r="E155" i="5"/>
  <c r="BH152" i="6" l="1"/>
  <c r="AL152" i="6"/>
  <c r="AZ152" i="6"/>
  <c r="AD152" i="6"/>
  <c r="BG152" i="6"/>
  <c r="AK152" i="6"/>
  <c r="AY152" i="6"/>
  <c r="AC152" i="6"/>
  <c r="AT153" i="6"/>
  <c r="C153" i="6"/>
  <c r="X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BF152" i="6"/>
  <c r="AJ152" i="6"/>
  <c r="AB152" i="6"/>
  <c r="AX152" i="6"/>
  <c r="AR152" i="6"/>
  <c r="BN152" i="6"/>
  <c r="BM152" i="6"/>
  <c r="AQ152" i="6"/>
  <c r="AI152" i="6"/>
  <c r="BE152" i="6"/>
  <c r="AA152" i="6"/>
  <c r="AW152" i="6"/>
  <c r="BL152" i="6"/>
  <c r="AP152" i="6"/>
  <c r="BD152" i="6"/>
  <c r="AH152" i="6"/>
  <c r="AV152" i="6"/>
  <c r="Z152" i="6"/>
  <c r="BK152" i="6"/>
  <c r="AO152" i="6"/>
  <c r="BC152" i="6"/>
  <c r="AG152" i="6"/>
  <c r="AU152" i="6"/>
  <c r="Y152" i="6"/>
  <c r="BJ152" i="6"/>
  <c r="AN152" i="6"/>
  <c r="BB152" i="6"/>
  <c r="AF152" i="6"/>
  <c r="BI152" i="6"/>
  <c r="AM152" i="6"/>
  <c r="BA152" i="6"/>
  <c r="AE152" i="6"/>
  <c r="L151" i="3"/>
  <c r="K151" i="3"/>
  <c r="M151" i="3"/>
  <c r="N151" i="3"/>
  <c r="E152" i="3"/>
  <c r="D152" i="3"/>
  <c r="H152" i="3"/>
  <c r="G152" i="3"/>
  <c r="C152" i="3"/>
  <c r="J155" i="5"/>
  <c r="I155" i="5"/>
  <c r="B153" i="3"/>
  <c r="B154" i="6" s="1"/>
  <c r="J151" i="3"/>
  <c r="I151" i="3"/>
  <c r="G155" i="5"/>
  <c r="F155" i="5"/>
  <c r="A157" i="5"/>
  <c r="A155" i="3" s="1"/>
  <c r="A156" i="6" s="1"/>
  <c r="E156" i="5"/>
  <c r="B156" i="5"/>
  <c r="H156" i="5" s="1"/>
  <c r="C155" i="5"/>
  <c r="D155" i="5"/>
  <c r="AE153" i="6" l="1"/>
  <c r="BA153" i="6"/>
  <c r="BG153" i="6"/>
  <c r="AK153" i="6"/>
  <c r="AC153" i="6"/>
  <c r="AY153" i="6"/>
  <c r="BM153" i="6"/>
  <c r="AQ153" i="6"/>
  <c r="BE153" i="6"/>
  <c r="AI153" i="6"/>
  <c r="AW153" i="6"/>
  <c r="AA153" i="6"/>
  <c r="AR153" i="6"/>
  <c r="BN153" i="6"/>
  <c r="BL153" i="6"/>
  <c r="AP153" i="6"/>
  <c r="BD153" i="6"/>
  <c r="AH153" i="6"/>
  <c r="AV153" i="6"/>
  <c r="Z153" i="6"/>
  <c r="BI153" i="6"/>
  <c r="AM153" i="6"/>
  <c r="AZ153" i="6"/>
  <c r="AD153" i="6"/>
  <c r="BF153" i="6"/>
  <c r="AJ153" i="6"/>
  <c r="BK153" i="6"/>
  <c r="AO153" i="6"/>
  <c r="BC153" i="6"/>
  <c r="AG153" i="6"/>
  <c r="BH153" i="6"/>
  <c r="AL153" i="6"/>
  <c r="AX153" i="6"/>
  <c r="AB153" i="6"/>
  <c r="X154" i="6"/>
  <c r="AT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AN153" i="6"/>
  <c r="BJ153" i="6"/>
  <c r="BB153" i="6"/>
  <c r="AF153" i="6"/>
  <c r="AU153" i="6"/>
  <c r="Y153" i="6"/>
  <c r="N152" i="3"/>
  <c r="M152" i="3"/>
  <c r="B154" i="3"/>
  <c r="B155" i="6" s="1"/>
  <c r="J156" i="5"/>
  <c r="I156" i="5"/>
  <c r="L152" i="3"/>
  <c r="K152" i="3"/>
  <c r="H153" i="3"/>
  <c r="E153" i="3"/>
  <c r="G153" i="3"/>
  <c r="D153" i="3"/>
  <c r="C153" i="3"/>
  <c r="J152" i="3"/>
  <c r="I152" i="3"/>
  <c r="C156" i="5"/>
  <c r="D156" i="5"/>
  <c r="G156" i="5"/>
  <c r="F156" i="5"/>
  <c r="A158" i="5"/>
  <c r="A156" i="3" s="1"/>
  <c r="A157" i="6" s="1"/>
  <c r="E157" i="5"/>
  <c r="B157" i="5"/>
  <c r="H157" i="5" s="1"/>
  <c r="BF154" i="6" l="1"/>
  <c r="AJ154" i="6"/>
  <c r="BM154" i="6"/>
  <c r="AQ154" i="6"/>
  <c r="AI154" i="6"/>
  <c r="BE154" i="6"/>
  <c r="AW154" i="6"/>
  <c r="AA154" i="6"/>
  <c r="AH154" i="6"/>
  <c r="BD154" i="6"/>
  <c r="AV154" i="6"/>
  <c r="Z154" i="6"/>
  <c r="AG154" i="6"/>
  <c r="BC154" i="6"/>
  <c r="Y154" i="6"/>
  <c r="AU154" i="6"/>
  <c r="AB154" i="6"/>
  <c r="AX154" i="6"/>
  <c r="BK154" i="6"/>
  <c r="AO154" i="6"/>
  <c r="BJ154" i="6"/>
  <c r="AN154" i="6"/>
  <c r="AF154" i="6"/>
  <c r="BB154" i="6"/>
  <c r="BL154" i="6"/>
  <c r="AP154" i="6"/>
  <c r="BI154" i="6"/>
  <c r="AM154" i="6"/>
  <c r="BA154" i="6"/>
  <c r="AE154" i="6"/>
  <c r="BN154" i="6"/>
  <c r="AR154" i="6"/>
  <c r="BH154" i="6"/>
  <c r="AL154" i="6"/>
  <c r="AD154" i="6"/>
  <c r="AZ154" i="6"/>
  <c r="C155" i="6"/>
  <c r="X155" i="6"/>
  <c r="AT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BG154" i="6"/>
  <c r="AK154" i="6"/>
  <c r="AY154" i="6"/>
  <c r="AC154" i="6"/>
  <c r="J153" i="3"/>
  <c r="I153" i="3"/>
  <c r="H154" i="3"/>
  <c r="E154" i="3"/>
  <c r="D154" i="3"/>
  <c r="G154" i="3"/>
  <c r="C154" i="3"/>
  <c r="J157" i="5"/>
  <c r="B155" i="3"/>
  <c r="B156" i="6" s="1"/>
  <c r="I157" i="5"/>
  <c r="L153" i="3"/>
  <c r="K153" i="3"/>
  <c r="N153" i="3"/>
  <c r="M153" i="3"/>
  <c r="D157" i="5"/>
  <c r="C157" i="5"/>
  <c r="A159" i="5"/>
  <c r="A157" i="3" s="1"/>
  <c r="A158" i="6" s="1"/>
  <c r="E158" i="5"/>
  <c r="B158" i="5"/>
  <c r="H158" i="5" s="1"/>
  <c r="G157" i="5"/>
  <c r="F157" i="5"/>
  <c r="BK155" i="6" l="1"/>
  <c r="AO155" i="6"/>
  <c r="BC155" i="6"/>
  <c r="AG155" i="6"/>
  <c r="BJ155" i="6"/>
  <c r="AN155" i="6"/>
  <c r="BB155" i="6"/>
  <c r="AF155" i="6"/>
  <c r="AV155" i="6"/>
  <c r="Z155" i="6"/>
  <c r="BI155" i="6"/>
  <c r="AM155" i="6"/>
  <c r="BA155" i="6"/>
  <c r="AE155" i="6"/>
  <c r="AU155" i="6"/>
  <c r="Y155" i="6"/>
  <c r="AH155" i="6"/>
  <c r="BD155" i="6"/>
  <c r="BH155" i="6"/>
  <c r="AL155" i="6"/>
  <c r="AZ155" i="6"/>
  <c r="AD155" i="6"/>
  <c r="BG155" i="6"/>
  <c r="AK155" i="6"/>
  <c r="AY155" i="6"/>
  <c r="AC155" i="6"/>
  <c r="BN155" i="6"/>
  <c r="AR155" i="6"/>
  <c r="BF155" i="6"/>
  <c r="AJ155" i="6"/>
  <c r="AB155" i="6"/>
  <c r="AX155" i="6"/>
  <c r="BL155" i="6"/>
  <c r="AP155" i="6"/>
  <c r="C156" i="6"/>
  <c r="X156" i="6"/>
  <c r="AT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BM155" i="6"/>
  <c r="AQ155" i="6"/>
  <c r="BE155" i="6"/>
  <c r="AI155" i="6"/>
  <c r="AW155" i="6"/>
  <c r="AA155" i="6"/>
  <c r="L154" i="3"/>
  <c r="K154" i="3"/>
  <c r="N154" i="3"/>
  <c r="M154" i="3"/>
  <c r="I158" i="5"/>
  <c r="J158" i="5"/>
  <c r="B156" i="3"/>
  <c r="B157" i="6" s="1"/>
  <c r="J154" i="3"/>
  <c r="I154" i="3"/>
  <c r="H155" i="3"/>
  <c r="G155" i="3"/>
  <c r="E155" i="3"/>
  <c r="D155" i="3"/>
  <c r="C155" i="3"/>
  <c r="D158" i="5"/>
  <c r="C158" i="5"/>
  <c r="G158" i="5"/>
  <c r="F158" i="5"/>
  <c r="A160" i="5"/>
  <c r="A158" i="3" s="1"/>
  <c r="A159" i="6" s="1"/>
  <c r="E159" i="5"/>
  <c r="B159" i="5"/>
  <c r="H159" i="5" s="1"/>
  <c r="AI156" i="6" l="1"/>
  <c r="BE156" i="6"/>
  <c r="Z156" i="6"/>
  <c r="AV156" i="6"/>
  <c r="AG156" i="6"/>
  <c r="BC156" i="6"/>
  <c r="AF156" i="6"/>
  <c r="BB156" i="6"/>
  <c r="BF156" i="6"/>
  <c r="AJ156" i="6"/>
  <c r="AW156" i="6"/>
  <c r="AA156" i="6"/>
  <c r="AH156" i="6"/>
  <c r="BD156" i="6"/>
  <c r="BI156" i="6"/>
  <c r="AM156" i="6"/>
  <c r="BA156" i="6"/>
  <c r="AE156" i="6"/>
  <c r="AU156" i="6"/>
  <c r="Y156" i="6"/>
  <c r="AR156" i="6"/>
  <c r="BN156" i="6"/>
  <c r="BM156" i="6"/>
  <c r="AQ156" i="6"/>
  <c r="C157" i="6"/>
  <c r="X157" i="6"/>
  <c r="AT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BJ156" i="6"/>
  <c r="AN156" i="6"/>
  <c r="BH156" i="6"/>
  <c r="AL156" i="6"/>
  <c r="AD156" i="6"/>
  <c r="AZ156" i="6"/>
  <c r="AX156" i="6"/>
  <c r="AB156" i="6"/>
  <c r="BL156" i="6"/>
  <c r="AP156" i="6"/>
  <c r="BK156" i="6"/>
  <c r="AO156" i="6"/>
  <c r="BG156" i="6"/>
  <c r="AK156" i="6"/>
  <c r="AY156" i="6"/>
  <c r="AC156" i="6"/>
  <c r="H156" i="3"/>
  <c r="E156" i="3"/>
  <c r="C156" i="3"/>
  <c r="D156" i="3"/>
  <c r="G156" i="3"/>
  <c r="L155" i="3"/>
  <c r="K155" i="3"/>
  <c r="B157" i="3"/>
  <c r="B158" i="6" s="1"/>
  <c r="I159" i="5"/>
  <c r="J159" i="5"/>
  <c r="N155" i="3"/>
  <c r="M155" i="3"/>
  <c r="J155" i="3"/>
  <c r="I155" i="3"/>
  <c r="F159" i="5"/>
  <c r="G159" i="5"/>
  <c r="D159" i="5"/>
  <c r="C159" i="5"/>
  <c r="A161" i="5"/>
  <c r="A159" i="3" s="1"/>
  <c r="A160" i="6" s="1"/>
  <c r="E160" i="5"/>
  <c r="B160" i="5"/>
  <c r="H160" i="5" s="1"/>
  <c r="BH157" i="6" l="1"/>
  <c r="AL157" i="6"/>
  <c r="AZ157" i="6"/>
  <c r="AD157" i="6"/>
  <c r="BG157" i="6"/>
  <c r="AK157" i="6"/>
  <c r="AY157" i="6"/>
  <c r="AC157" i="6"/>
  <c r="BN157" i="6"/>
  <c r="AR157" i="6"/>
  <c r="BF157" i="6"/>
  <c r="AJ157" i="6"/>
  <c r="AX157" i="6"/>
  <c r="AB157" i="6"/>
  <c r="C158" i="6"/>
  <c r="X158" i="6"/>
  <c r="AT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BM157" i="6"/>
  <c r="AQ157" i="6"/>
  <c r="BE157" i="6"/>
  <c r="AI157" i="6"/>
  <c r="AW157" i="6"/>
  <c r="AA157" i="6"/>
  <c r="BL157" i="6"/>
  <c r="AP157" i="6"/>
  <c r="BD157" i="6"/>
  <c r="AH157" i="6"/>
  <c r="AV157" i="6"/>
  <c r="Z157" i="6"/>
  <c r="BK157" i="6"/>
  <c r="AO157" i="6"/>
  <c r="AG157" i="6"/>
  <c r="BC157" i="6"/>
  <c r="AN157" i="6"/>
  <c r="BJ157" i="6"/>
  <c r="AF157" i="6"/>
  <c r="BB157" i="6"/>
  <c r="AM157" i="6"/>
  <c r="BI157" i="6"/>
  <c r="BA157" i="6"/>
  <c r="AE157" i="6"/>
  <c r="Y157" i="6"/>
  <c r="AU157" i="6"/>
  <c r="B158" i="3"/>
  <c r="B159" i="6" s="1"/>
  <c r="I160" i="5"/>
  <c r="J160" i="5"/>
  <c r="L156" i="3"/>
  <c r="K156" i="3"/>
  <c r="J156" i="3"/>
  <c r="I156" i="3"/>
  <c r="H157" i="3"/>
  <c r="G157" i="3"/>
  <c r="D157" i="3"/>
  <c r="E157" i="3"/>
  <c r="C157" i="3"/>
  <c r="N156" i="3"/>
  <c r="M156" i="3"/>
  <c r="F160" i="5"/>
  <c r="G160" i="5"/>
  <c r="D160" i="5"/>
  <c r="C160" i="5"/>
  <c r="A162" i="5"/>
  <c r="A160" i="3" s="1"/>
  <c r="A161" i="6" s="1"/>
  <c r="E161" i="5"/>
  <c r="B161" i="5"/>
  <c r="H161" i="5" s="1"/>
  <c r="BK158" i="6" l="1"/>
  <c r="AO158" i="6"/>
  <c r="AN158" i="6"/>
  <c r="BJ158" i="6"/>
  <c r="AF158" i="6"/>
  <c r="BB158" i="6"/>
  <c r="BC158" i="6"/>
  <c r="AG158" i="6"/>
  <c r="C159" i="6"/>
  <c r="AT159" i="6"/>
  <c r="X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BI158" i="6"/>
  <c r="AM158" i="6"/>
  <c r="AE158" i="6"/>
  <c r="BA158" i="6"/>
  <c r="AU158" i="6"/>
  <c r="Y158" i="6"/>
  <c r="BH158" i="6"/>
  <c r="AL158" i="6"/>
  <c r="AD158" i="6"/>
  <c r="AZ158" i="6"/>
  <c r="AC158" i="6"/>
  <c r="AY158" i="6"/>
  <c r="BN158" i="6"/>
  <c r="AR158" i="6"/>
  <c r="BF158" i="6"/>
  <c r="AJ158" i="6"/>
  <c r="AB158" i="6"/>
  <c r="AX158" i="6"/>
  <c r="BG158" i="6"/>
  <c r="AK158" i="6"/>
  <c r="BM158" i="6"/>
  <c r="AQ158" i="6"/>
  <c r="AI158" i="6"/>
  <c r="BE158" i="6"/>
  <c r="AW158" i="6"/>
  <c r="AA158" i="6"/>
  <c r="BL158" i="6"/>
  <c r="AP158" i="6"/>
  <c r="BD158" i="6"/>
  <c r="AH158" i="6"/>
  <c r="AV158" i="6"/>
  <c r="Z158" i="6"/>
  <c r="J157" i="3"/>
  <c r="I157" i="3"/>
  <c r="N157" i="3"/>
  <c r="M157" i="3"/>
  <c r="B159" i="3"/>
  <c r="B160" i="6" s="1"/>
  <c r="I161" i="5"/>
  <c r="J161" i="5"/>
  <c r="L157" i="3"/>
  <c r="K157" i="3"/>
  <c r="H158" i="3"/>
  <c r="G158" i="3"/>
  <c r="E158" i="3"/>
  <c r="C158" i="3"/>
  <c r="D158" i="3"/>
  <c r="D161" i="5"/>
  <c r="C161" i="5"/>
  <c r="A163" i="5"/>
  <c r="A161" i="3" s="1"/>
  <c r="A162" i="6" s="1"/>
  <c r="E162" i="5"/>
  <c r="B162" i="5"/>
  <c r="H162" i="5" s="1"/>
  <c r="F161" i="5"/>
  <c r="G161" i="5"/>
  <c r="BH159" i="6" l="1"/>
  <c r="AL159" i="6"/>
  <c r="AZ159" i="6"/>
  <c r="AD159" i="6"/>
  <c r="BG159" i="6"/>
  <c r="AK159" i="6"/>
  <c r="AC159" i="6"/>
  <c r="AY159" i="6"/>
  <c r="BN159" i="6"/>
  <c r="AR159" i="6"/>
  <c r="BF159" i="6"/>
  <c r="AJ159" i="6"/>
  <c r="AB159" i="6"/>
  <c r="AX159" i="6"/>
  <c r="BM159" i="6"/>
  <c r="AQ159" i="6"/>
  <c r="BE159" i="6"/>
  <c r="AI159" i="6"/>
  <c r="AW159" i="6"/>
  <c r="AA159" i="6"/>
  <c r="BL159" i="6"/>
  <c r="AP159" i="6"/>
  <c r="BD159" i="6"/>
  <c r="AH159" i="6"/>
  <c r="AV159" i="6"/>
  <c r="Z159" i="6"/>
  <c r="AT160" i="6"/>
  <c r="X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BK159" i="6"/>
  <c r="AO159" i="6"/>
  <c r="BC159" i="6"/>
  <c r="AG159" i="6"/>
  <c r="BJ159" i="6"/>
  <c r="AN159" i="6"/>
  <c r="BB159" i="6"/>
  <c r="AF159" i="6"/>
  <c r="BI159" i="6"/>
  <c r="AM159" i="6"/>
  <c r="BA159" i="6"/>
  <c r="AE159" i="6"/>
  <c r="AU159" i="6"/>
  <c r="Y159" i="6"/>
  <c r="L158" i="3"/>
  <c r="K158" i="3"/>
  <c r="H159" i="3"/>
  <c r="E159" i="3"/>
  <c r="D159" i="3"/>
  <c r="G159" i="3"/>
  <c r="C159" i="3"/>
  <c r="N158" i="3"/>
  <c r="M158" i="3"/>
  <c r="B160" i="3"/>
  <c r="B161" i="6" s="1"/>
  <c r="J162" i="5"/>
  <c r="I162" i="5"/>
  <c r="J158" i="3"/>
  <c r="I158" i="3"/>
  <c r="F162" i="5"/>
  <c r="G162" i="5"/>
  <c r="C162" i="5"/>
  <c r="D162" i="5"/>
  <c r="A164" i="5"/>
  <c r="A162" i="3" s="1"/>
  <c r="A163" i="6" s="1"/>
  <c r="B163" i="5"/>
  <c r="H163" i="5" s="1"/>
  <c r="E163" i="5"/>
  <c r="AT161" i="6" l="1"/>
  <c r="C161" i="6"/>
  <c r="X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BN160" i="6"/>
  <c r="AR160" i="6"/>
  <c r="BF160" i="6"/>
  <c r="AJ160" i="6"/>
  <c r="AX160" i="6"/>
  <c r="AB160" i="6"/>
  <c r="BM160" i="6"/>
  <c r="AQ160" i="6"/>
  <c r="AI160" i="6"/>
  <c r="BE160" i="6"/>
  <c r="AW160" i="6"/>
  <c r="AA160" i="6"/>
  <c r="BL160" i="6"/>
  <c r="AP160" i="6"/>
  <c r="BD160" i="6"/>
  <c r="AH160" i="6"/>
  <c r="AV160" i="6"/>
  <c r="Z160" i="6"/>
  <c r="BK160" i="6"/>
  <c r="AO160" i="6"/>
  <c r="BC160" i="6"/>
  <c r="AG160" i="6"/>
  <c r="AU160" i="6"/>
  <c r="Y160" i="6"/>
  <c r="AN160" i="6"/>
  <c r="BJ160" i="6"/>
  <c r="BB160" i="6"/>
  <c r="AF160" i="6"/>
  <c r="BI160" i="6"/>
  <c r="AM160" i="6"/>
  <c r="AE160" i="6"/>
  <c r="BA160" i="6"/>
  <c r="AZ160" i="6"/>
  <c r="AD160" i="6"/>
  <c r="BH160" i="6"/>
  <c r="AL160" i="6"/>
  <c r="AK160" i="6"/>
  <c r="BG160" i="6"/>
  <c r="AY160" i="6"/>
  <c r="AC160" i="6"/>
  <c r="J159" i="3"/>
  <c r="I159" i="3"/>
  <c r="K159" i="3"/>
  <c r="L159" i="3"/>
  <c r="N159" i="3"/>
  <c r="M159" i="3"/>
  <c r="H160" i="3"/>
  <c r="E160" i="3"/>
  <c r="D160" i="3"/>
  <c r="G160" i="3"/>
  <c r="C160" i="3"/>
  <c r="J163" i="5"/>
  <c r="B161" i="3"/>
  <c r="B162" i="6" s="1"/>
  <c r="I163" i="5"/>
  <c r="G163" i="5"/>
  <c r="F163" i="5"/>
  <c r="C163" i="5"/>
  <c r="D163" i="5"/>
  <c r="A165" i="5"/>
  <c r="A163" i="3" s="1"/>
  <c r="A164" i="6" s="1"/>
  <c r="B164" i="5"/>
  <c r="H164" i="5" s="1"/>
  <c r="E164" i="5"/>
  <c r="BB161" i="6" l="1"/>
  <c r="AF161" i="6"/>
  <c r="BI161" i="6"/>
  <c r="AM161" i="6"/>
  <c r="BA161" i="6"/>
  <c r="AE161" i="6"/>
  <c r="AL161" i="6"/>
  <c r="BH161" i="6"/>
  <c r="AZ161" i="6"/>
  <c r="AD161" i="6"/>
  <c r="BG161" i="6"/>
  <c r="AK161" i="6"/>
  <c r="AY161" i="6"/>
  <c r="AC161" i="6"/>
  <c r="BF161" i="6"/>
  <c r="AJ161" i="6"/>
  <c r="AQ161" i="6"/>
  <c r="BM161" i="6"/>
  <c r="BE161" i="6"/>
  <c r="AI161" i="6"/>
  <c r="AW161" i="6"/>
  <c r="AA161" i="6"/>
  <c r="BJ161" i="6"/>
  <c r="AN161" i="6"/>
  <c r="BN161" i="6"/>
  <c r="AR161" i="6"/>
  <c r="BL161" i="6"/>
  <c r="AP161" i="6"/>
  <c r="BD161" i="6"/>
  <c r="AH161" i="6"/>
  <c r="AV161" i="6"/>
  <c r="Z161" i="6"/>
  <c r="AU161" i="6"/>
  <c r="Y161" i="6"/>
  <c r="AB161" i="6"/>
  <c r="AX161" i="6"/>
  <c r="X162" i="6"/>
  <c r="AT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BK161" i="6"/>
  <c r="AO161" i="6"/>
  <c r="BC161" i="6"/>
  <c r="AG161" i="6"/>
  <c r="N160" i="3"/>
  <c r="M160" i="3"/>
  <c r="H161" i="3"/>
  <c r="E161" i="3"/>
  <c r="G161" i="3"/>
  <c r="D161" i="3"/>
  <c r="C161" i="3"/>
  <c r="J160" i="3"/>
  <c r="I160" i="3"/>
  <c r="B162" i="3"/>
  <c r="B163" i="6" s="1"/>
  <c r="J164" i="5"/>
  <c r="I164" i="5"/>
  <c r="L160" i="3"/>
  <c r="K160" i="3"/>
  <c r="G164" i="5"/>
  <c r="F164" i="5"/>
  <c r="C164" i="5"/>
  <c r="D164" i="5"/>
  <c r="A166" i="5"/>
  <c r="A164" i="3" s="1"/>
  <c r="A165" i="6" s="1"/>
  <c r="E165" i="5"/>
  <c r="B165" i="5"/>
  <c r="H165" i="5" s="1"/>
  <c r="C163" i="6" l="1"/>
  <c r="X163" i="6"/>
  <c r="AT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BL162" i="6"/>
  <c r="AP162" i="6"/>
  <c r="BD162" i="6"/>
  <c r="AH162" i="6"/>
  <c r="AV162" i="6"/>
  <c r="Z162" i="6"/>
  <c r="AU162" i="6"/>
  <c r="Y162" i="6"/>
  <c r="AM162" i="6"/>
  <c r="BI162" i="6"/>
  <c r="BA162" i="6"/>
  <c r="AE162" i="6"/>
  <c r="AF162" i="6"/>
  <c r="BB162" i="6"/>
  <c r="BH162" i="6"/>
  <c r="AL162" i="6"/>
  <c r="AZ162" i="6"/>
  <c r="AD162" i="6"/>
  <c r="AO162" i="6"/>
  <c r="BK162" i="6"/>
  <c r="BJ162" i="6"/>
  <c r="AN162" i="6"/>
  <c r="BG162" i="6"/>
  <c r="AK162" i="6"/>
  <c r="AY162" i="6"/>
  <c r="AC162" i="6"/>
  <c r="BN162" i="6"/>
  <c r="AR162" i="6"/>
  <c r="AJ162" i="6"/>
  <c r="BF162" i="6"/>
  <c r="AX162" i="6"/>
  <c r="AB162" i="6"/>
  <c r="BC162" i="6"/>
  <c r="AG162" i="6"/>
  <c r="AQ162" i="6"/>
  <c r="BM162" i="6"/>
  <c r="BE162" i="6"/>
  <c r="AI162" i="6"/>
  <c r="AW162" i="6"/>
  <c r="AA162" i="6"/>
  <c r="L161" i="3"/>
  <c r="K161" i="3"/>
  <c r="J165" i="5"/>
  <c r="I165" i="5"/>
  <c r="B163" i="3"/>
  <c r="B164" i="6" s="1"/>
  <c r="J161" i="3"/>
  <c r="I161" i="3"/>
  <c r="N161" i="3"/>
  <c r="M161" i="3"/>
  <c r="H162" i="3"/>
  <c r="E162" i="3"/>
  <c r="G162" i="3"/>
  <c r="C162" i="3"/>
  <c r="D162" i="3"/>
  <c r="D165" i="5"/>
  <c r="C165" i="5"/>
  <c r="G165" i="5"/>
  <c r="F165" i="5"/>
  <c r="A167" i="5"/>
  <c r="A165" i="3" s="1"/>
  <c r="A166" i="6" s="1"/>
  <c r="E166" i="5"/>
  <c r="B166" i="5"/>
  <c r="H166" i="5" s="1"/>
  <c r="BH163" i="6" l="1"/>
  <c r="AL163" i="6"/>
  <c r="AZ163" i="6"/>
  <c r="AD163" i="6"/>
  <c r="BG163" i="6"/>
  <c r="AK163" i="6"/>
  <c r="AC163" i="6"/>
  <c r="AY163" i="6"/>
  <c r="AR163" i="6"/>
  <c r="BN163" i="6"/>
  <c r="BF163" i="6"/>
  <c r="AJ163" i="6"/>
  <c r="AB163" i="6"/>
  <c r="AX163" i="6"/>
  <c r="BM163" i="6"/>
  <c r="AQ163" i="6"/>
  <c r="BE163" i="6"/>
  <c r="AI163" i="6"/>
  <c r="AW163" i="6"/>
  <c r="AA163" i="6"/>
  <c r="BL163" i="6"/>
  <c r="AP163" i="6"/>
  <c r="BD163" i="6"/>
  <c r="AH163" i="6"/>
  <c r="AV163" i="6"/>
  <c r="Z163" i="6"/>
  <c r="C164" i="6"/>
  <c r="X164" i="6"/>
  <c r="AT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BK163" i="6"/>
  <c r="AO163" i="6"/>
  <c r="BC163" i="6"/>
  <c r="AG163" i="6"/>
  <c r="BJ163" i="6"/>
  <c r="AN163" i="6"/>
  <c r="AF163" i="6"/>
  <c r="BB163" i="6"/>
  <c r="BI163" i="6"/>
  <c r="AM163" i="6"/>
  <c r="BA163" i="6"/>
  <c r="AE163" i="6"/>
  <c r="AU163" i="6"/>
  <c r="Y163" i="6"/>
  <c r="J162" i="3"/>
  <c r="I162" i="3"/>
  <c r="H163" i="3"/>
  <c r="G163" i="3"/>
  <c r="E163" i="3"/>
  <c r="C163" i="3"/>
  <c r="D163" i="3"/>
  <c r="L162" i="3"/>
  <c r="K162" i="3"/>
  <c r="N162" i="3"/>
  <c r="M162" i="3"/>
  <c r="I166" i="5"/>
  <c r="J166" i="5"/>
  <c r="B164" i="3"/>
  <c r="B165" i="6" s="1"/>
  <c r="D166" i="5"/>
  <c r="C166" i="5"/>
  <c r="G166" i="5"/>
  <c r="F166" i="5"/>
  <c r="A168" i="5"/>
  <c r="A166" i="3" s="1"/>
  <c r="A167" i="6" s="1"/>
  <c r="E167" i="5"/>
  <c r="B167" i="5"/>
  <c r="H167" i="5" s="1"/>
  <c r="BN164" i="6" l="1"/>
  <c r="AR164" i="6"/>
  <c r="BF164" i="6"/>
  <c r="AJ164" i="6"/>
  <c r="AX164" i="6"/>
  <c r="AB164" i="6"/>
  <c r="AQ164" i="6"/>
  <c r="BM164" i="6"/>
  <c r="AI164" i="6"/>
  <c r="BE164" i="6"/>
  <c r="AA164" i="6"/>
  <c r="AW164" i="6"/>
  <c r="BL164" i="6"/>
  <c r="AP164" i="6"/>
  <c r="AH164" i="6"/>
  <c r="BD164" i="6"/>
  <c r="AV164" i="6"/>
  <c r="Z164" i="6"/>
  <c r="BK164" i="6"/>
  <c r="AO164" i="6"/>
  <c r="AG164" i="6"/>
  <c r="BC164" i="6"/>
  <c r="AN164" i="6"/>
  <c r="BJ164" i="6"/>
  <c r="BB164" i="6"/>
  <c r="AF164" i="6"/>
  <c r="BI164" i="6"/>
  <c r="AM164" i="6"/>
  <c r="BA164" i="6"/>
  <c r="AE164" i="6"/>
  <c r="AU164" i="6"/>
  <c r="Y164" i="6"/>
  <c r="C165" i="6"/>
  <c r="X165" i="6"/>
  <c r="AT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BH164" i="6"/>
  <c r="AL164" i="6"/>
  <c r="AZ164" i="6"/>
  <c r="AD164" i="6"/>
  <c r="AK164" i="6"/>
  <c r="BG164" i="6"/>
  <c r="AY164" i="6"/>
  <c r="AC164" i="6"/>
  <c r="J163" i="3"/>
  <c r="I163" i="3"/>
  <c r="H164" i="3"/>
  <c r="E164" i="3"/>
  <c r="G164" i="3"/>
  <c r="C164" i="3"/>
  <c r="D164" i="3"/>
  <c r="N163" i="3"/>
  <c r="M163" i="3"/>
  <c r="I167" i="5"/>
  <c r="B165" i="3"/>
  <c r="B166" i="6" s="1"/>
  <c r="J167" i="5"/>
  <c r="L163" i="3"/>
  <c r="K163" i="3"/>
  <c r="F167" i="5"/>
  <c r="G167" i="5"/>
  <c r="C167" i="5"/>
  <c r="D167" i="5"/>
  <c r="A169" i="5"/>
  <c r="A167" i="3" s="1"/>
  <c r="A168" i="6" s="1"/>
  <c r="E168" i="5"/>
  <c r="B168" i="5"/>
  <c r="H168" i="5" s="1"/>
  <c r="BH165" i="6" l="1"/>
  <c r="AL165" i="6"/>
  <c r="AZ165" i="6"/>
  <c r="AD165" i="6"/>
  <c r="BG165" i="6"/>
  <c r="AK165" i="6"/>
  <c r="AY165" i="6"/>
  <c r="AC165" i="6"/>
  <c r="BN165" i="6"/>
  <c r="AR165" i="6"/>
  <c r="BF165" i="6"/>
  <c r="AJ165" i="6"/>
  <c r="AX165" i="6"/>
  <c r="AB165" i="6"/>
  <c r="BM165" i="6"/>
  <c r="AQ165" i="6"/>
  <c r="AI165" i="6"/>
  <c r="BE165" i="6"/>
  <c r="AA165" i="6"/>
  <c r="AW165" i="6"/>
  <c r="BL165" i="6"/>
  <c r="AP165" i="6"/>
  <c r="BD165" i="6"/>
  <c r="AH165" i="6"/>
  <c r="AV165" i="6"/>
  <c r="Z165" i="6"/>
  <c r="BK165" i="6"/>
  <c r="AO165" i="6"/>
  <c r="BC165" i="6"/>
  <c r="AG165" i="6"/>
  <c r="AN165" i="6"/>
  <c r="BJ165" i="6"/>
  <c r="AF165" i="6"/>
  <c r="BB165" i="6"/>
  <c r="C166" i="6"/>
  <c r="X166" i="6"/>
  <c r="AT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BI165" i="6"/>
  <c r="AM165" i="6"/>
  <c r="BA165" i="6"/>
  <c r="AE165" i="6"/>
  <c r="Y165" i="6"/>
  <c r="AU165" i="6"/>
  <c r="J164" i="3"/>
  <c r="I164" i="3"/>
  <c r="B166" i="3"/>
  <c r="B167" i="6" s="1"/>
  <c r="I168" i="5"/>
  <c r="J168" i="5"/>
  <c r="M164" i="3"/>
  <c r="N164" i="3"/>
  <c r="L164" i="3"/>
  <c r="K164" i="3"/>
  <c r="H165" i="3"/>
  <c r="D165" i="3"/>
  <c r="E165" i="3"/>
  <c r="C165" i="3"/>
  <c r="G165" i="3"/>
  <c r="F168" i="5"/>
  <c r="G168" i="5"/>
  <c r="D168" i="5"/>
  <c r="C168" i="5"/>
  <c r="A170" i="5"/>
  <c r="A168" i="3" s="1"/>
  <c r="A169" i="6" s="1"/>
  <c r="E169" i="5"/>
  <c r="B169" i="5"/>
  <c r="H169" i="5" s="1"/>
  <c r="AR166" i="6" l="1"/>
  <c r="BN166" i="6"/>
  <c r="BF166" i="6"/>
  <c r="AJ166" i="6"/>
  <c r="AX166" i="6"/>
  <c r="AB166" i="6"/>
  <c r="BM166" i="6"/>
  <c r="AQ166" i="6"/>
  <c r="BE166" i="6"/>
  <c r="AI166" i="6"/>
  <c r="AW166" i="6"/>
  <c r="AA166" i="6"/>
  <c r="BD166" i="6"/>
  <c r="AH166" i="6"/>
  <c r="AV166" i="6"/>
  <c r="Z166" i="6"/>
  <c r="BL166" i="6"/>
  <c r="AP166" i="6"/>
  <c r="AO166" i="6"/>
  <c r="BK166" i="6"/>
  <c r="BC166" i="6"/>
  <c r="AG166" i="6"/>
  <c r="BJ166" i="6"/>
  <c r="AN166" i="6"/>
  <c r="BB166" i="6"/>
  <c r="AF166" i="6"/>
  <c r="BI166" i="6"/>
  <c r="AM166" i="6"/>
  <c r="BA166" i="6"/>
  <c r="AE166" i="6"/>
  <c r="AU166" i="6"/>
  <c r="Y166" i="6"/>
  <c r="BH166" i="6"/>
  <c r="AL166" i="6"/>
  <c r="AD166" i="6"/>
  <c r="AZ166" i="6"/>
  <c r="C167" i="6"/>
  <c r="AT167" i="6"/>
  <c r="X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AK166" i="6"/>
  <c r="BG166" i="6"/>
  <c r="AY166" i="6"/>
  <c r="AC166" i="6"/>
  <c r="I165" i="3"/>
  <c r="J165" i="3"/>
  <c r="B167" i="3"/>
  <c r="B168" i="6" s="1"/>
  <c r="I169" i="5"/>
  <c r="J169" i="5"/>
  <c r="L165" i="3"/>
  <c r="K165" i="3"/>
  <c r="H166" i="3"/>
  <c r="G166" i="3"/>
  <c r="D166" i="3"/>
  <c r="E166" i="3"/>
  <c r="C166" i="3"/>
  <c r="N165" i="3"/>
  <c r="M165" i="3"/>
  <c r="D169" i="5"/>
  <c r="C169" i="5"/>
  <c r="F169" i="5"/>
  <c r="G169" i="5"/>
  <c r="A171" i="5"/>
  <c r="A169" i="3" s="1"/>
  <c r="A170" i="6" s="1"/>
  <c r="E170" i="5"/>
  <c r="B170" i="5"/>
  <c r="H170" i="5" s="1"/>
  <c r="BL167" i="6" l="1"/>
  <c r="AP167" i="6"/>
  <c r="BD167" i="6"/>
  <c r="AH167" i="6"/>
  <c r="AV167" i="6"/>
  <c r="Z167" i="6"/>
  <c r="BF167" i="6"/>
  <c r="AJ167" i="6"/>
  <c r="BK167" i="6"/>
  <c r="AO167" i="6"/>
  <c r="BC167" i="6"/>
  <c r="AG167" i="6"/>
  <c r="AB167" i="6"/>
  <c r="AX167" i="6"/>
  <c r="AN167" i="6"/>
  <c r="BJ167" i="6"/>
  <c r="BB167" i="6"/>
  <c r="AF167" i="6"/>
  <c r="AU167" i="6"/>
  <c r="Y167" i="6"/>
  <c r="AL167" i="6"/>
  <c r="BH167" i="6"/>
  <c r="AZ167" i="6"/>
  <c r="AD167" i="6"/>
  <c r="BN167" i="6"/>
  <c r="AR167" i="6"/>
  <c r="BI167" i="6"/>
  <c r="AM167" i="6"/>
  <c r="BA167" i="6"/>
  <c r="AE167" i="6"/>
  <c r="BG167" i="6"/>
  <c r="AK167" i="6"/>
  <c r="AY167" i="6"/>
  <c r="AC167" i="6"/>
  <c r="AT168" i="6"/>
  <c r="X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AQ167" i="6"/>
  <c r="BM167" i="6"/>
  <c r="BE167" i="6"/>
  <c r="AI167" i="6"/>
  <c r="AW167" i="6"/>
  <c r="AA167" i="6"/>
  <c r="N166" i="3"/>
  <c r="M166" i="3"/>
  <c r="H167" i="3"/>
  <c r="E167" i="3"/>
  <c r="G167" i="3"/>
  <c r="D167" i="3"/>
  <c r="C167" i="3"/>
  <c r="B168" i="3"/>
  <c r="B169" i="6" s="1"/>
  <c r="J170" i="5"/>
  <c r="I170" i="5"/>
  <c r="L166" i="3"/>
  <c r="K166" i="3"/>
  <c r="I166" i="3"/>
  <c r="J166" i="3"/>
  <c r="A172" i="5"/>
  <c r="A170" i="3" s="1"/>
  <c r="A171" i="6" s="1"/>
  <c r="B171" i="5"/>
  <c r="H171" i="5" s="1"/>
  <c r="E171" i="5"/>
  <c r="D170" i="5"/>
  <c r="C170" i="5"/>
  <c r="F170" i="5"/>
  <c r="G170" i="5"/>
  <c r="AX168" i="6" l="1"/>
  <c r="AB168" i="6"/>
  <c r="BM168" i="6"/>
  <c r="AQ168" i="6"/>
  <c r="BE168" i="6"/>
  <c r="AI168" i="6"/>
  <c r="AW168" i="6"/>
  <c r="AA168" i="6"/>
  <c r="BF168" i="6"/>
  <c r="AJ168" i="6"/>
  <c r="BL168" i="6"/>
  <c r="AP168" i="6"/>
  <c r="BD168" i="6"/>
  <c r="AH168" i="6"/>
  <c r="AV168" i="6"/>
  <c r="Z168" i="6"/>
  <c r="AT169" i="6"/>
  <c r="X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BK168" i="6"/>
  <c r="AO168" i="6"/>
  <c r="BC168" i="6"/>
  <c r="AG168" i="6"/>
  <c r="Y168" i="6"/>
  <c r="AU168" i="6"/>
  <c r="BJ168" i="6"/>
  <c r="AN168" i="6"/>
  <c r="AF168" i="6"/>
  <c r="BB168" i="6"/>
  <c r="BI168" i="6"/>
  <c r="AM168" i="6"/>
  <c r="BA168" i="6"/>
  <c r="AE168" i="6"/>
  <c r="BH168" i="6"/>
  <c r="AL168" i="6"/>
  <c r="AZ168" i="6"/>
  <c r="AD168" i="6"/>
  <c r="AR168" i="6"/>
  <c r="BN168" i="6"/>
  <c r="BG168" i="6"/>
  <c r="AK168" i="6"/>
  <c r="AY168" i="6"/>
  <c r="AC168" i="6"/>
  <c r="L167" i="3"/>
  <c r="K167" i="3"/>
  <c r="J171" i="5"/>
  <c r="B169" i="3"/>
  <c r="B170" i="6" s="1"/>
  <c r="I171" i="5"/>
  <c r="N167" i="3"/>
  <c r="M167" i="3"/>
  <c r="J167" i="3"/>
  <c r="I167" i="3"/>
  <c r="E168" i="3"/>
  <c r="G168" i="3"/>
  <c r="H168" i="3"/>
  <c r="C168" i="3"/>
  <c r="D168" i="3"/>
  <c r="G171" i="5"/>
  <c r="F171" i="5"/>
  <c r="C171" i="5"/>
  <c r="D171" i="5"/>
  <c r="A173" i="5"/>
  <c r="A171" i="3" s="1"/>
  <c r="A172" i="6" s="1"/>
  <c r="E172" i="5"/>
  <c r="B172" i="5"/>
  <c r="H172" i="5" s="1"/>
  <c r="AN169" i="6" l="1"/>
  <c r="BJ169" i="6"/>
  <c r="BA169" i="6"/>
  <c r="AE169" i="6"/>
  <c r="BH169" i="6"/>
  <c r="AL169" i="6"/>
  <c r="AZ169" i="6"/>
  <c r="AD169" i="6"/>
  <c r="BG169" i="6"/>
  <c r="AK169" i="6"/>
  <c r="AC169" i="6"/>
  <c r="AY169" i="6"/>
  <c r="BN169" i="6"/>
  <c r="AR169" i="6"/>
  <c r="BE169" i="6"/>
  <c r="AI169" i="6"/>
  <c r="X170" i="6"/>
  <c r="C170" i="6"/>
  <c r="AT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AJ169" i="6"/>
  <c r="BF169" i="6"/>
  <c r="BM169" i="6"/>
  <c r="AQ169" i="6"/>
  <c r="AW169" i="6"/>
  <c r="AA169" i="6"/>
  <c r="BL169" i="6"/>
  <c r="AP169" i="6"/>
  <c r="AH169" i="6"/>
  <c r="BD169" i="6"/>
  <c r="AV169" i="6"/>
  <c r="Z169" i="6"/>
  <c r="AF169" i="6"/>
  <c r="BB169" i="6"/>
  <c r="BI169" i="6"/>
  <c r="AM169" i="6"/>
  <c r="AX169" i="6"/>
  <c r="AB169" i="6"/>
  <c r="AO169" i="6"/>
  <c r="BK169" i="6"/>
  <c r="BC169" i="6"/>
  <c r="AG169" i="6"/>
  <c r="AU169" i="6"/>
  <c r="Y169" i="6"/>
  <c r="J168" i="3"/>
  <c r="I168" i="3"/>
  <c r="L168" i="3"/>
  <c r="K168" i="3"/>
  <c r="H169" i="3"/>
  <c r="E169" i="3"/>
  <c r="G169" i="3"/>
  <c r="D169" i="3"/>
  <c r="C169" i="3"/>
  <c r="B170" i="3"/>
  <c r="B171" i="6" s="1"/>
  <c r="J172" i="5"/>
  <c r="I172" i="5"/>
  <c r="N168" i="3"/>
  <c r="M168" i="3"/>
  <c r="G172" i="5"/>
  <c r="F172" i="5"/>
  <c r="C172" i="5"/>
  <c r="D172" i="5"/>
  <c r="A174" i="5"/>
  <c r="A172" i="3" s="1"/>
  <c r="A173" i="6" s="1"/>
  <c r="E173" i="5"/>
  <c r="B173" i="5"/>
  <c r="H173" i="5" s="1"/>
  <c r="X171" i="6" l="1"/>
  <c r="C171" i="6"/>
  <c r="AT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BH170" i="6"/>
  <c r="AL170" i="6"/>
  <c r="AD170" i="6"/>
  <c r="AZ170" i="6"/>
  <c r="BG170" i="6"/>
  <c r="AK170" i="6"/>
  <c r="AY170" i="6"/>
  <c r="AC170" i="6"/>
  <c r="BN170" i="6"/>
  <c r="AR170" i="6"/>
  <c r="AB170" i="6"/>
  <c r="AX170" i="6"/>
  <c r="AQ170" i="6"/>
  <c r="BM170" i="6"/>
  <c r="BE170" i="6"/>
  <c r="AI170" i="6"/>
  <c r="AW170" i="6"/>
  <c r="AA170" i="6"/>
  <c r="BF170" i="6"/>
  <c r="AJ170" i="6"/>
  <c r="AP170" i="6"/>
  <c r="BL170" i="6"/>
  <c r="BD170" i="6"/>
  <c r="AH170" i="6"/>
  <c r="AV170" i="6"/>
  <c r="Z170" i="6"/>
  <c r="BK170" i="6"/>
  <c r="AO170" i="6"/>
  <c r="BC170" i="6"/>
  <c r="AG170" i="6"/>
  <c r="BJ170" i="6"/>
  <c r="AN170" i="6"/>
  <c r="AF170" i="6"/>
  <c r="BB170" i="6"/>
  <c r="AU170" i="6"/>
  <c r="Y170" i="6"/>
  <c r="AM170" i="6"/>
  <c r="BI170" i="6"/>
  <c r="BA170" i="6"/>
  <c r="AE170" i="6"/>
  <c r="N169" i="3"/>
  <c r="M169" i="3"/>
  <c r="J173" i="5"/>
  <c r="B171" i="3"/>
  <c r="B172" i="6" s="1"/>
  <c r="I173" i="5"/>
  <c r="L169" i="3"/>
  <c r="K169" i="3"/>
  <c r="H170" i="3"/>
  <c r="E170" i="3"/>
  <c r="G170" i="3"/>
  <c r="C170" i="3"/>
  <c r="D170" i="3"/>
  <c r="J169" i="3"/>
  <c r="I169" i="3"/>
  <c r="G173" i="5"/>
  <c r="F173" i="5"/>
  <c r="D173" i="5"/>
  <c r="C173" i="5"/>
  <c r="A175" i="5"/>
  <c r="A173" i="3" s="1"/>
  <c r="A174" i="6" s="1"/>
  <c r="E174" i="5"/>
  <c r="B174" i="5"/>
  <c r="H174" i="5" s="1"/>
  <c r="BH171" i="6" l="1"/>
  <c r="AL171" i="6"/>
  <c r="AZ171" i="6"/>
  <c r="AD171" i="6"/>
  <c r="BG171" i="6"/>
  <c r="AK171" i="6"/>
  <c r="AY171" i="6"/>
  <c r="AC171" i="6"/>
  <c r="BN171" i="6"/>
  <c r="AR171" i="6"/>
  <c r="BF171" i="6"/>
  <c r="AJ171" i="6"/>
  <c r="AX171" i="6"/>
  <c r="AB171" i="6"/>
  <c r="BM171" i="6"/>
  <c r="AQ171" i="6"/>
  <c r="AI171" i="6"/>
  <c r="BE171" i="6"/>
  <c r="AW171" i="6"/>
  <c r="AA171" i="6"/>
  <c r="BL171" i="6"/>
  <c r="AP171" i="6"/>
  <c r="BD171" i="6"/>
  <c r="AH171" i="6"/>
  <c r="AV171" i="6"/>
  <c r="Z171" i="6"/>
  <c r="AO171" i="6"/>
  <c r="BK171" i="6"/>
  <c r="AG171" i="6"/>
  <c r="BC171" i="6"/>
  <c r="AN171" i="6"/>
  <c r="BJ171" i="6"/>
  <c r="AF171" i="6"/>
  <c r="BB171" i="6"/>
  <c r="AU171" i="6"/>
  <c r="Y171" i="6"/>
  <c r="X172" i="6"/>
  <c r="C172" i="6"/>
  <c r="AT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AM171" i="6"/>
  <c r="BI171" i="6"/>
  <c r="BA171" i="6"/>
  <c r="AE171" i="6"/>
  <c r="H171" i="3"/>
  <c r="G171" i="3"/>
  <c r="E171" i="3"/>
  <c r="C171" i="3"/>
  <c r="D171" i="3"/>
  <c r="L170" i="3"/>
  <c r="K170" i="3"/>
  <c r="I174" i="5"/>
  <c r="J174" i="5"/>
  <c r="B172" i="3"/>
  <c r="B173" i="6" s="1"/>
  <c r="J170" i="3"/>
  <c r="I170" i="3"/>
  <c r="N170" i="3"/>
  <c r="M170" i="3"/>
  <c r="D174" i="5"/>
  <c r="C174" i="5"/>
  <c r="A176" i="5"/>
  <c r="A174" i="3" s="1"/>
  <c r="A175" i="6" s="1"/>
  <c r="E175" i="5"/>
  <c r="B175" i="5"/>
  <c r="H175" i="5" s="1"/>
  <c r="G174" i="5"/>
  <c r="F174" i="5"/>
  <c r="BL172" i="6" l="1"/>
  <c r="AP172" i="6"/>
  <c r="BK172" i="6"/>
  <c r="AO172" i="6"/>
  <c r="BC172" i="6"/>
  <c r="AG172" i="6"/>
  <c r="BD172" i="6"/>
  <c r="AH172" i="6"/>
  <c r="BJ172" i="6"/>
  <c r="AN172" i="6"/>
  <c r="BB172" i="6"/>
  <c r="AF172" i="6"/>
  <c r="Y172" i="6"/>
  <c r="AU172" i="6"/>
  <c r="AV172" i="6"/>
  <c r="Z172" i="6"/>
  <c r="BI172" i="6"/>
  <c r="AM172" i="6"/>
  <c r="BA172" i="6"/>
  <c r="AE172" i="6"/>
  <c r="BH172" i="6"/>
  <c r="AL172" i="6"/>
  <c r="AD172" i="6"/>
  <c r="AZ172" i="6"/>
  <c r="BG172" i="6"/>
  <c r="AK172" i="6"/>
  <c r="AY172" i="6"/>
  <c r="AC172" i="6"/>
  <c r="X173" i="6"/>
  <c r="C173" i="6"/>
  <c r="AT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AR172" i="6"/>
  <c r="BN172" i="6"/>
  <c r="BF172" i="6"/>
  <c r="AJ172" i="6"/>
  <c r="AB172" i="6"/>
  <c r="AX172" i="6"/>
  <c r="BM172" i="6"/>
  <c r="AQ172" i="6"/>
  <c r="BE172" i="6"/>
  <c r="AI172" i="6"/>
  <c r="AW172" i="6"/>
  <c r="AA172" i="6"/>
  <c r="L171" i="3"/>
  <c r="K171" i="3"/>
  <c r="J171" i="3"/>
  <c r="I171" i="3"/>
  <c r="M171" i="3"/>
  <c r="N171" i="3"/>
  <c r="H172" i="3"/>
  <c r="G172" i="3"/>
  <c r="E172" i="3"/>
  <c r="C172" i="3"/>
  <c r="D172" i="3"/>
  <c r="I175" i="5"/>
  <c r="J175" i="5"/>
  <c r="B173" i="3"/>
  <c r="B174" i="6" s="1"/>
  <c r="A177" i="5"/>
  <c r="A175" i="3" s="1"/>
  <c r="A176" i="6" s="1"/>
  <c r="E176" i="5"/>
  <c r="B176" i="5"/>
  <c r="H176" i="5" s="1"/>
  <c r="D175" i="5"/>
  <c r="C175" i="5"/>
  <c r="F175" i="5"/>
  <c r="G175" i="5"/>
  <c r="AW173" i="6" l="1"/>
  <c r="AA173" i="6"/>
  <c r="BL173" i="6"/>
  <c r="AP173" i="6"/>
  <c r="BD173" i="6"/>
  <c r="AH173" i="6"/>
  <c r="AV173" i="6"/>
  <c r="Z173" i="6"/>
  <c r="BK173" i="6"/>
  <c r="AO173" i="6"/>
  <c r="AG173" i="6"/>
  <c r="BC173" i="6"/>
  <c r="BJ173" i="6"/>
  <c r="AN173" i="6"/>
  <c r="BB173" i="6"/>
  <c r="AF173" i="6"/>
  <c r="AU173" i="6"/>
  <c r="Y173" i="6"/>
  <c r="BE173" i="6"/>
  <c r="AI173" i="6"/>
  <c r="BI173" i="6"/>
  <c r="AM173" i="6"/>
  <c r="AE173" i="6"/>
  <c r="BA173" i="6"/>
  <c r="AQ173" i="6"/>
  <c r="BM173" i="6"/>
  <c r="X174" i="6"/>
  <c r="C174" i="6"/>
  <c r="AT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BH173" i="6"/>
  <c r="AL173" i="6"/>
  <c r="AZ173" i="6"/>
  <c r="AD173" i="6"/>
  <c r="BG173" i="6"/>
  <c r="AK173" i="6"/>
  <c r="AY173" i="6"/>
  <c r="AC173" i="6"/>
  <c r="AR173" i="6"/>
  <c r="BN173" i="6"/>
  <c r="BF173" i="6"/>
  <c r="AJ173" i="6"/>
  <c r="AX173" i="6"/>
  <c r="AB173" i="6"/>
  <c r="L172" i="3"/>
  <c r="K172" i="3"/>
  <c r="J172" i="3"/>
  <c r="I172" i="3"/>
  <c r="H173" i="3"/>
  <c r="D173" i="3"/>
  <c r="E173" i="3"/>
  <c r="C173" i="3"/>
  <c r="G173" i="3"/>
  <c r="I176" i="5"/>
  <c r="J176" i="5"/>
  <c r="B174" i="3"/>
  <c r="B175" i="6" s="1"/>
  <c r="M172" i="3"/>
  <c r="N172" i="3"/>
  <c r="D176" i="5"/>
  <c r="C176" i="5"/>
  <c r="F176" i="5"/>
  <c r="G176" i="5"/>
  <c r="A178" i="5"/>
  <c r="A176" i="3" s="1"/>
  <c r="A177" i="6" s="1"/>
  <c r="E177" i="5"/>
  <c r="B177" i="5"/>
  <c r="H177" i="5" s="1"/>
  <c r="AQ174" i="6" l="1"/>
  <c r="BM174" i="6"/>
  <c r="AI174" i="6"/>
  <c r="BE174" i="6"/>
  <c r="AW174" i="6"/>
  <c r="AA174" i="6"/>
  <c r="BL174" i="6"/>
  <c r="AP174" i="6"/>
  <c r="BD174" i="6"/>
  <c r="AH174" i="6"/>
  <c r="AV174" i="6"/>
  <c r="Z174" i="6"/>
  <c r="BN174" i="6"/>
  <c r="AR174" i="6"/>
  <c r="BK174" i="6"/>
  <c r="AO174" i="6"/>
  <c r="BC174" i="6"/>
  <c r="AG174" i="6"/>
  <c r="AJ174" i="6"/>
  <c r="BF174" i="6"/>
  <c r="BJ174" i="6"/>
  <c r="AN174" i="6"/>
  <c r="BB174" i="6"/>
  <c r="AF174" i="6"/>
  <c r="AU174" i="6"/>
  <c r="Y174" i="6"/>
  <c r="BI174" i="6"/>
  <c r="AM174" i="6"/>
  <c r="BA174" i="6"/>
  <c r="AE174" i="6"/>
  <c r="AX174" i="6"/>
  <c r="AB174" i="6"/>
  <c r="BH174" i="6"/>
  <c r="AL174" i="6"/>
  <c r="AZ174" i="6"/>
  <c r="AD174" i="6"/>
  <c r="AT175" i="6"/>
  <c r="X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BG174" i="6"/>
  <c r="AK174" i="6"/>
  <c r="AC174" i="6"/>
  <c r="AY174" i="6"/>
  <c r="J173" i="3"/>
  <c r="I173" i="3"/>
  <c r="L173" i="3"/>
  <c r="K173" i="3"/>
  <c r="B175" i="3"/>
  <c r="B176" i="6" s="1"/>
  <c r="I177" i="5"/>
  <c r="J177" i="5"/>
  <c r="N173" i="3"/>
  <c r="M173" i="3"/>
  <c r="H174" i="3"/>
  <c r="G174" i="3"/>
  <c r="E174" i="3"/>
  <c r="C174" i="3"/>
  <c r="D174" i="3"/>
  <c r="A179" i="5"/>
  <c r="A177" i="3" s="1"/>
  <c r="A178" i="6" s="1"/>
  <c r="E178" i="5"/>
  <c r="B178" i="5"/>
  <c r="H178" i="5" s="1"/>
  <c r="C177" i="5"/>
  <c r="D177" i="5"/>
  <c r="F177" i="5"/>
  <c r="G177" i="5"/>
  <c r="BM175" i="6" l="1"/>
  <c r="AQ175" i="6"/>
  <c r="BD175" i="6"/>
  <c r="AH175" i="6"/>
  <c r="BK175" i="6"/>
  <c r="AO175" i="6"/>
  <c r="BC175" i="6"/>
  <c r="AG175" i="6"/>
  <c r="Y175" i="6"/>
  <c r="AU175" i="6"/>
  <c r="AW175" i="6"/>
  <c r="AA175" i="6"/>
  <c r="BL175" i="6"/>
  <c r="AP175" i="6"/>
  <c r="AF175" i="6"/>
  <c r="BB175" i="6"/>
  <c r="AE175" i="6"/>
  <c r="BA175" i="6"/>
  <c r="BH175" i="6"/>
  <c r="AL175" i="6"/>
  <c r="AD175" i="6"/>
  <c r="AZ175" i="6"/>
  <c r="Z175" i="6"/>
  <c r="AV175" i="6"/>
  <c r="BI175" i="6"/>
  <c r="AM175" i="6"/>
  <c r="AT176" i="6"/>
  <c r="X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AK175" i="6"/>
  <c r="BG175" i="6"/>
  <c r="AY175" i="6"/>
  <c r="AC175" i="6"/>
  <c r="AI175" i="6"/>
  <c r="BE175" i="6"/>
  <c r="AN175" i="6"/>
  <c r="BJ175" i="6"/>
  <c r="BN175" i="6"/>
  <c r="AR175" i="6"/>
  <c r="BF175" i="6"/>
  <c r="AJ175" i="6"/>
  <c r="AB175" i="6"/>
  <c r="AX175" i="6"/>
  <c r="J174" i="3"/>
  <c r="I174" i="3"/>
  <c r="N174" i="3"/>
  <c r="M174" i="3"/>
  <c r="L174" i="3"/>
  <c r="K174" i="3"/>
  <c r="G175" i="3"/>
  <c r="E175" i="3"/>
  <c r="H175" i="3"/>
  <c r="C175" i="3"/>
  <c r="D175" i="3"/>
  <c r="B176" i="3"/>
  <c r="B177" i="6" s="1"/>
  <c r="I178" i="5"/>
  <c r="J178" i="5"/>
  <c r="F178" i="5"/>
  <c r="G178" i="5"/>
  <c r="C178" i="5"/>
  <c r="D178" i="5"/>
  <c r="A180" i="5"/>
  <c r="A178" i="3" s="1"/>
  <c r="A179" i="6" s="1"/>
  <c r="B179" i="5"/>
  <c r="H179" i="5" s="1"/>
  <c r="E179" i="5"/>
  <c r="BN176" i="6" l="1"/>
  <c r="AR176" i="6"/>
  <c r="BF176" i="6"/>
  <c r="AJ176" i="6"/>
  <c r="AX176" i="6"/>
  <c r="AB176" i="6"/>
  <c r="BE176" i="6"/>
  <c r="AI176" i="6"/>
  <c r="AA176" i="6"/>
  <c r="AW176" i="6"/>
  <c r="BL176" i="6"/>
  <c r="AP176" i="6"/>
  <c r="BD176" i="6"/>
  <c r="AH176" i="6"/>
  <c r="AV176" i="6"/>
  <c r="Z176" i="6"/>
  <c r="BM176" i="6"/>
  <c r="AQ176" i="6"/>
  <c r="BC176" i="6"/>
  <c r="AG176" i="6"/>
  <c r="AU176" i="6"/>
  <c r="Y176" i="6"/>
  <c r="BK176" i="6"/>
  <c r="AO176" i="6"/>
  <c r="BJ176" i="6"/>
  <c r="AN176" i="6"/>
  <c r="AF176" i="6"/>
  <c r="BB176" i="6"/>
  <c r="AM176" i="6"/>
  <c r="BI176" i="6"/>
  <c r="BA176" i="6"/>
  <c r="AE176" i="6"/>
  <c r="AT177" i="6"/>
  <c r="X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BH176" i="6"/>
  <c r="AL176" i="6"/>
  <c r="AZ176" i="6"/>
  <c r="AD176" i="6"/>
  <c r="BG176" i="6"/>
  <c r="AK176" i="6"/>
  <c r="AC176" i="6"/>
  <c r="AY176" i="6"/>
  <c r="H176" i="3"/>
  <c r="G176" i="3"/>
  <c r="E176" i="3"/>
  <c r="C176" i="3"/>
  <c r="D176" i="3"/>
  <c r="J175" i="3"/>
  <c r="I175" i="3"/>
  <c r="N175" i="3"/>
  <c r="M175" i="3"/>
  <c r="J179" i="5"/>
  <c r="B177" i="3"/>
  <c r="B178" i="6" s="1"/>
  <c r="I179" i="5"/>
  <c r="L175" i="3"/>
  <c r="K175" i="3"/>
  <c r="D179" i="5"/>
  <c r="C179" i="5"/>
  <c r="G179" i="5"/>
  <c r="F179" i="5"/>
  <c r="A181" i="5"/>
  <c r="A179" i="3" s="1"/>
  <c r="A180" i="6" s="1"/>
  <c r="B180" i="5"/>
  <c r="H180" i="5" s="1"/>
  <c r="E180" i="5"/>
  <c r="BH177" i="6" l="1"/>
  <c r="AL177" i="6"/>
  <c r="AD177" i="6"/>
  <c r="AZ177" i="6"/>
  <c r="BG177" i="6"/>
  <c r="AK177" i="6"/>
  <c r="AY177" i="6"/>
  <c r="AC177" i="6"/>
  <c r="BF177" i="6"/>
  <c r="AJ177" i="6"/>
  <c r="AX177" i="6"/>
  <c r="AB177" i="6"/>
  <c r="BN177" i="6"/>
  <c r="AR177" i="6"/>
  <c r="BM177" i="6"/>
  <c r="AQ177" i="6"/>
  <c r="BE177" i="6"/>
  <c r="AI177" i="6"/>
  <c r="AW177" i="6"/>
  <c r="AA177" i="6"/>
  <c r="AP177" i="6"/>
  <c r="BL177" i="6"/>
  <c r="BD177" i="6"/>
  <c r="AH177" i="6"/>
  <c r="AV177" i="6"/>
  <c r="Z177" i="6"/>
  <c r="AO177" i="6"/>
  <c r="BK177" i="6"/>
  <c r="BC177" i="6"/>
  <c r="AG177" i="6"/>
  <c r="AU177" i="6"/>
  <c r="Y177" i="6"/>
  <c r="BJ177" i="6"/>
  <c r="AN177" i="6"/>
  <c r="BB177" i="6"/>
  <c r="AF177" i="6"/>
  <c r="X178" i="6"/>
  <c r="C178" i="6"/>
  <c r="D178" i="6"/>
  <c r="AT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AM177" i="6"/>
  <c r="BI177" i="6"/>
  <c r="BA177" i="6"/>
  <c r="AE177" i="6"/>
  <c r="L176" i="3"/>
  <c r="K176" i="3"/>
  <c r="J176" i="3"/>
  <c r="I176" i="3"/>
  <c r="N176" i="3"/>
  <c r="M176" i="3"/>
  <c r="B178" i="3"/>
  <c r="B179" i="6" s="1"/>
  <c r="J180" i="5"/>
  <c r="I180" i="5"/>
  <c r="H177" i="3"/>
  <c r="G177" i="3"/>
  <c r="E177" i="3"/>
  <c r="D177" i="3"/>
  <c r="C177" i="3"/>
  <c r="D180" i="5"/>
  <c r="C180" i="5"/>
  <c r="G180" i="5"/>
  <c r="F180" i="5"/>
  <c r="A182" i="5"/>
  <c r="A180" i="3" s="1"/>
  <c r="A181" i="6" s="1"/>
  <c r="E181" i="5"/>
  <c r="B181" i="5"/>
  <c r="H181" i="5" s="1"/>
  <c r="BL178" i="6" l="1"/>
  <c r="AP178" i="6"/>
  <c r="BD178" i="6"/>
  <c r="AH178" i="6"/>
  <c r="AO178" i="6"/>
  <c r="BK178" i="6"/>
  <c r="BC178" i="6"/>
  <c r="AG178" i="6"/>
  <c r="AV178" i="6"/>
  <c r="Z178" i="6"/>
  <c r="AN178" i="6"/>
  <c r="BJ178" i="6"/>
  <c r="Y178" i="6"/>
  <c r="AU178" i="6"/>
  <c r="X179" i="6"/>
  <c r="C179" i="6"/>
  <c r="AT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BI178" i="6"/>
  <c r="AM178" i="6"/>
  <c r="AE178" i="6"/>
  <c r="BA178" i="6"/>
  <c r="BB178" i="6"/>
  <c r="AF178" i="6"/>
  <c r="BH178" i="6"/>
  <c r="AL178" i="6"/>
  <c r="AZ178" i="6"/>
  <c r="AD178" i="6"/>
  <c r="BG178" i="6"/>
  <c r="AK178" i="6"/>
  <c r="AY178" i="6"/>
  <c r="AC178" i="6"/>
  <c r="AR178" i="6"/>
  <c r="BN178" i="6"/>
  <c r="BF178" i="6"/>
  <c r="AJ178" i="6"/>
  <c r="AX178" i="6"/>
  <c r="AB178" i="6"/>
  <c r="AQ178" i="6"/>
  <c r="BM178" i="6"/>
  <c r="AI178" i="6"/>
  <c r="BE178" i="6"/>
  <c r="AW178" i="6"/>
  <c r="AA178" i="6"/>
  <c r="H178" i="3"/>
  <c r="G178" i="3"/>
  <c r="E178" i="3"/>
  <c r="D178" i="3"/>
  <c r="C178" i="3"/>
  <c r="L177" i="3"/>
  <c r="K177" i="3"/>
  <c r="J181" i="5"/>
  <c r="B179" i="3"/>
  <c r="B180" i="6" s="1"/>
  <c r="I181" i="5"/>
  <c r="J177" i="3"/>
  <c r="I177" i="3"/>
  <c r="N177" i="3"/>
  <c r="M177" i="3"/>
  <c r="D181" i="5"/>
  <c r="C181" i="5"/>
  <c r="G181" i="5"/>
  <c r="F181" i="5"/>
  <c r="A183" i="5"/>
  <c r="A181" i="3" s="1"/>
  <c r="A182" i="6" s="1"/>
  <c r="E182" i="5"/>
  <c r="B182" i="5"/>
  <c r="H182" i="5" s="1"/>
  <c r="AV179" i="6" l="1"/>
  <c r="Z179" i="6"/>
  <c r="AN179" i="6"/>
  <c r="BJ179" i="6"/>
  <c r="BB179" i="6"/>
  <c r="AF179" i="6"/>
  <c r="AU179" i="6"/>
  <c r="Y179" i="6"/>
  <c r="AP179" i="6"/>
  <c r="BL179" i="6"/>
  <c r="AM179" i="6"/>
  <c r="BI179" i="6"/>
  <c r="AE179" i="6"/>
  <c r="BA179" i="6"/>
  <c r="BD179" i="6"/>
  <c r="AH179" i="6"/>
  <c r="X180" i="6"/>
  <c r="C180" i="6"/>
  <c r="AT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BH179" i="6"/>
  <c r="AL179" i="6"/>
  <c r="AZ179" i="6"/>
  <c r="AD179" i="6"/>
  <c r="AC179" i="6"/>
  <c r="AY179" i="6"/>
  <c r="BN179" i="6"/>
  <c r="AR179" i="6"/>
  <c r="BF179" i="6"/>
  <c r="AJ179" i="6"/>
  <c r="AX179" i="6"/>
  <c r="AB179" i="6"/>
  <c r="AK179" i="6"/>
  <c r="BG179" i="6"/>
  <c r="BM179" i="6"/>
  <c r="AQ179" i="6"/>
  <c r="BE179" i="6"/>
  <c r="AI179" i="6"/>
  <c r="AW179" i="6"/>
  <c r="AA179" i="6"/>
  <c r="AO179" i="6"/>
  <c r="BK179" i="6"/>
  <c r="BC179" i="6"/>
  <c r="AG179" i="6"/>
  <c r="I182" i="5"/>
  <c r="B180" i="3"/>
  <c r="B181" i="6" s="1"/>
  <c r="J182" i="5"/>
  <c r="J178" i="3"/>
  <c r="I178" i="3"/>
  <c r="L178" i="3"/>
  <c r="K178" i="3"/>
  <c r="N178" i="3"/>
  <c r="M178" i="3"/>
  <c r="H179" i="3"/>
  <c r="G179" i="3"/>
  <c r="E179" i="3"/>
  <c r="C179" i="3"/>
  <c r="D179" i="3"/>
  <c r="A184" i="5"/>
  <c r="A182" i="3" s="1"/>
  <c r="A183" i="6" s="1"/>
  <c r="E183" i="5"/>
  <c r="B183" i="5"/>
  <c r="H183" i="5" s="1"/>
  <c r="D182" i="5"/>
  <c r="C182" i="5"/>
  <c r="G182" i="5"/>
  <c r="F182" i="5"/>
  <c r="AL180" i="6" l="1"/>
  <c r="BH180" i="6"/>
  <c r="AK180" i="6"/>
  <c r="BG180" i="6"/>
  <c r="AC180" i="6"/>
  <c r="AY180" i="6"/>
  <c r="AZ180" i="6"/>
  <c r="AD180" i="6"/>
  <c r="BF180" i="6"/>
  <c r="AJ180" i="6"/>
  <c r="AX180" i="6"/>
  <c r="AB180" i="6"/>
  <c r="X181" i="6"/>
  <c r="C181" i="6"/>
  <c r="AT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BM180" i="6"/>
  <c r="AQ180" i="6"/>
  <c r="BE180" i="6"/>
  <c r="AI180" i="6"/>
  <c r="AW180" i="6"/>
  <c r="AA180" i="6"/>
  <c r="AR180" i="6"/>
  <c r="BN180" i="6"/>
  <c r="BL180" i="6"/>
  <c r="AP180" i="6"/>
  <c r="BD180" i="6"/>
  <c r="AH180" i="6"/>
  <c r="AV180" i="6"/>
  <c r="Z180" i="6"/>
  <c r="BK180" i="6"/>
  <c r="AO180" i="6"/>
  <c r="BC180" i="6"/>
  <c r="AG180" i="6"/>
  <c r="AN180" i="6"/>
  <c r="BJ180" i="6"/>
  <c r="AF180" i="6"/>
  <c r="BB180" i="6"/>
  <c r="AU180" i="6"/>
  <c r="Y180" i="6"/>
  <c r="AM180" i="6"/>
  <c r="BI180" i="6"/>
  <c r="BA180" i="6"/>
  <c r="AE180" i="6"/>
  <c r="J179" i="3"/>
  <c r="I179" i="3"/>
  <c r="N179" i="3"/>
  <c r="M179" i="3"/>
  <c r="H180" i="3"/>
  <c r="G180" i="3"/>
  <c r="E180" i="3"/>
  <c r="C180" i="3"/>
  <c r="D180" i="3"/>
  <c r="L179" i="3"/>
  <c r="K179" i="3"/>
  <c r="I183" i="5"/>
  <c r="B181" i="3"/>
  <c r="B182" i="6" s="1"/>
  <c r="J183" i="5"/>
  <c r="F183" i="5"/>
  <c r="G183" i="5"/>
  <c r="C183" i="5"/>
  <c r="D183" i="5"/>
  <c r="A185" i="5"/>
  <c r="A183" i="3" s="1"/>
  <c r="A184" i="6" s="1"/>
  <c r="E184" i="5"/>
  <c r="B184" i="5"/>
  <c r="H184" i="5" s="1"/>
  <c r="AJ181" i="6" l="1"/>
  <c r="BF181" i="6"/>
  <c r="AA181" i="6"/>
  <c r="AW181" i="6"/>
  <c r="BL181" i="6"/>
  <c r="AP181" i="6"/>
  <c r="BD181" i="6"/>
  <c r="AH181" i="6"/>
  <c r="AV181" i="6"/>
  <c r="Z181" i="6"/>
  <c r="AX181" i="6"/>
  <c r="AB181" i="6"/>
  <c r="AO181" i="6"/>
  <c r="BK181" i="6"/>
  <c r="BC181" i="6"/>
  <c r="AG181" i="6"/>
  <c r="BM181" i="6"/>
  <c r="AQ181" i="6"/>
  <c r="BB181" i="6"/>
  <c r="AF181" i="6"/>
  <c r="BI181" i="6"/>
  <c r="AM181" i="6"/>
  <c r="BA181" i="6"/>
  <c r="AE181" i="6"/>
  <c r="BN181" i="6"/>
  <c r="AR181" i="6"/>
  <c r="BE181" i="6"/>
  <c r="AI181" i="6"/>
  <c r="AU181" i="6"/>
  <c r="Y181" i="6"/>
  <c r="BH181" i="6"/>
  <c r="AL181" i="6"/>
  <c r="AZ181" i="6"/>
  <c r="AD181" i="6"/>
  <c r="BJ181" i="6"/>
  <c r="AN181" i="6"/>
  <c r="X182" i="6"/>
  <c r="AT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AK181" i="6"/>
  <c r="BG181" i="6"/>
  <c r="AY181" i="6"/>
  <c r="AC181" i="6"/>
  <c r="J180" i="3"/>
  <c r="I180" i="3"/>
  <c r="H181" i="3"/>
  <c r="G181" i="3"/>
  <c r="E181" i="3"/>
  <c r="D181" i="3"/>
  <c r="C181" i="3"/>
  <c r="M180" i="3"/>
  <c r="N180" i="3"/>
  <c r="I184" i="5"/>
  <c r="B182" i="3"/>
  <c r="B183" i="6" s="1"/>
  <c r="J184" i="5"/>
  <c r="L180" i="3"/>
  <c r="K180" i="3"/>
  <c r="D184" i="5"/>
  <c r="C184" i="5"/>
  <c r="F184" i="5"/>
  <c r="G184" i="5"/>
  <c r="A186" i="5"/>
  <c r="A184" i="3" s="1"/>
  <c r="A185" i="6" s="1"/>
  <c r="B185" i="5"/>
  <c r="H185" i="5" s="1"/>
  <c r="E185" i="5"/>
  <c r="AP182" i="6" l="1"/>
  <c r="BL182" i="6"/>
  <c r="BD182" i="6"/>
  <c r="AH182" i="6"/>
  <c r="AV182" i="6"/>
  <c r="Z182" i="6"/>
  <c r="BK182" i="6"/>
  <c r="AO182" i="6"/>
  <c r="BC182" i="6"/>
  <c r="AG182" i="6"/>
  <c r="AU182" i="6"/>
  <c r="Y182" i="6"/>
  <c r="BB182" i="6"/>
  <c r="AF182" i="6"/>
  <c r="AM182" i="6"/>
  <c r="BI182" i="6"/>
  <c r="BA182" i="6"/>
  <c r="AE182" i="6"/>
  <c r="BJ182" i="6"/>
  <c r="AN182" i="6"/>
  <c r="BH182" i="6"/>
  <c r="AL182" i="6"/>
  <c r="AZ182" i="6"/>
  <c r="AD182" i="6"/>
  <c r="BG182" i="6"/>
  <c r="AK182" i="6"/>
  <c r="AC182" i="6"/>
  <c r="AY182" i="6"/>
  <c r="BN182" i="6"/>
  <c r="AR182" i="6"/>
  <c r="BF182" i="6"/>
  <c r="AJ182" i="6"/>
  <c r="AB182" i="6"/>
  <c r="AX182" i="6"/>
  <c r="C183" i="6"/>
  <c r="AT183" i="6"/>
  <c r="X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BM182" i="6"/>
  <c r="AQ182" i="6"/>
  <c r="BE182" i="6"/>
  <c r="AI182" i="6"/>
  <c r="AW182" i="6"/>
  <c r="AA182" i="6"/>
  <c r="L181" i="3"/>
  <c r="K181" i="3"/>
  <c r="J181" i="3"/>
  <c r="I181" i="3"/>
  <c r="N181" i="3"/>
  <c r="M181" i="3"/>
  <c r="I185" i="5"/>
  <c r="B183" i="3"/>
  <c r="B184" i="6" s="1"/>
  <c r="J185" i="5"/>
  <c r="H182" i="3"/>
  <c r="G182" i="3"/>
  <c r="C182" i="3"/>
  <c r="E182" i="3"/>
  <c r="D182" i="3"/>
  <c r="F185" i="5"/>
  <c r="G185" i="5"/>
  <c r="C185" i="5"/>
  <c r="D185" i="5"/>
  <c r="A187" i="5"/>
  <c r="A185" i="3" s="1"/>
  <c r="A186" i="6" s="1"/>
  <c r="B186" i="5"/>
  <c r="H186" i="5" s="1"/>
  <c r="E186" i="5"/>
  <c r="BN183" i="6" l="1"/>
  <c r="AR183" i="6"/>
  <c r="AJ183" i="6"/>
  <c r="BF183" i="6"/>
  <c r="AX183" i="6"/>
  <c r="AB183" i="6"/>
  <c r="BM183" i="6"/>
  <c r="AQ183" i="6"/>
  <c r="AI183" i="6"/>
  <c r="BE183" i="6"/>
  <c r="AW183" i="6"/>
  <c r="AA183" i="6"/>
  <c r="AT184" i="6"/>
  <c r="D184" i="6"/>
  <c r="X184" i="6"/>
  <c r="C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BL183" i="6"/>
  <c r="AP183" i="6"/>
  <c r="AV183" i="6"/>
  <c r="Z183" i="6"/>
  <c r="BK183" i="6"/>
  <c r="AO183" i="6"/>
  <c r="AG183" i="6"/>
  <c r="BC183" i="6"/>
  <c r="BD183" i="6"/>
  <c r="AH183" i="6"/>
  <c r="AN183" i="6"/>
  <c r="BJ183" i="6"/>
  <c r="BB183" i="6"/>
  <c r="AF183" i="6"/>
  <c r="BI183" i="6"/>
  <c r="AM183" i="6"/>
  <c r="BA183" i="6"/>
  <c r="AE183" i="6"/>
  <c r="AU183" i="6"/>
  <c r="Y183" i="6"/>
  <c r="BH183" i="6"/>
  <c r="AL183" i="6"/>
  <c r="AZ183" i="6"/>
  <c r="AD183" i="6"/>
  <c r="AK183" i="6"/>
  <c r="BG183" i="6"/>
  <c r="AY183" i="6"/>
  <c r="AC183" i="6"/>
  <c r="N182" i="3"/>
  <c r="M182" i="3"/>
  <c r="L182" i="3"/>
  <c r="K182" i="3"/>
  <c r="I182" i="3"/>
  <c r="J182" i="3"/>
  <c r="H183" i="3"/>
  <c r="E183" i="3"/>
  <c r="G183" i="3"/>
  <c r="C183" i="3"/>
  <c r="D183" i="3"/>
  <c r="B184" i="3"/>
  <c r="B185" i="6" s="1"/>
  <c r="J186" i="5"/>
  <c r="I186" i="5"/>
  <c r="A188" i="5"/>
  <c r="A186" i="3" s="1"/>
  <c r="A187" i="6" s="1"/>
  <c r="B187" i="5"/>
  <c r="H187" i="5" s="1"/>
  <c r="E187" i="5"/>
  <c r="F186" i="5"/>
  <c r="G186" i="5"/>
  <c r="D186" i="5"/>
  <c r="C186" i="5"/>
  <c r="BL184" i="6" l="1"/>
  <c r="AP184" i="6"/>
  <c r="AH184" i="6"/>
  <c r="BD184" i="6"/>
  <c r="AU184" i="6"/>
  <c r="Y184" i="6"/>
  <c r="BK184" i="6"/>
  <c r="AO184" i="6"/>
  <c r="BC184" i="6"/>
  <c r="AG184" i="6"/>
  <c r="AT185" i="6"/>
  <c r="C185" i="6"/>
  <c r="X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AN184" i="6"/>
  <c r="BJ184" i="6"/>
  <c r="AV184" i="6"/>
  <c r="Z184" i="6"/>
  <c r="BI184" i="6"/>
  <c r="AM184" i="6"/>
  <c r="BA184" i="6"/>
  <c r="AE184" i="6"/>
  <c r="AF184" i="6"/>
  <c r="BB184" i="6"/>
  <c r="BH184" i="6"/>
  <c r="AL184" i="6"/>
  <c r="AD184" i="6"/>
  <c r="AZ184" i="6"/>
  <c r="BG184" i="6"/>
  <c r="AK184" i="6"/>
  <c r="AY184" i="6"/>
  <c r="AC184" i="6"/>
  <c r="BN184" i="6"/>
  <c r="AR184" i="6"/>
  <c r="BF184" i="6"/>
  <c r="AJ184" i="6"/>
  <c r="AX184" i="6"/>
  <c r="AB184" i="6"/>
  <c r="BM184" i="6"/>
  <c r="AQ184" i="6"/>
  <c r="BE184" i="6"/>
  <c r="AI184" i="6"/>
  <c r="AW184" i="6"/>
  <c r="AA184" i="6"/>
  <c r="N183" i="3"/>
  <c r="M183" i="3"/>
  <c r="H184" i="3"/>
  <c r="G184" i="3"/>
  <c r="E184" i="3"/>
  <c r="C184" i="3"/>
  <c r="D184" i="3"/>
  <c r="L183" i="3"/>
  <c r="K183" i="3"/>
  <c r="J187" i="5"/>
  <c r="B185" i="3"/>
  <c r="B186" i="6" s="1"/>
  <c r="I187" i="5"/>
  <c r="J183" i="3"/>
  <c r="I183" i="3"/>
  <c r="G187" i="5"/>
  <c r="F187" i="5"/>
  <c r="C187" i="5"/>
  <c r="D187" i="5"/>
  <c r="E188" i="5"/>
  <c r="B188" i="5"/>
  <c r="H188" i="5" s="1"/>
  <c r="BF185" i="6" l="1"/>
  <c r="AJ185" i="6"/>
  <c r="AQ185" i="6"/>
  <c r="BM185" i="6"/>
  <c r="BE185" i="6"/>
  <c r="AI185" i="6"/>
  <c r="AW185" i="6"/>
  <c r="AA185" i="6"/>
  <c r="BN185" i="6"/>
  <c r="AR185" i="6"/>
  <c r="BL185" i="6"/>
  <c r="AP185" i="6"/>
  <c r="BD185" i="6"/>
  <c r="AH185" i="6"/>
  <c r="AV185" i="6"/>
  <c r="Z185" i="6"/>
  <c r="BK185" i="6"/>
  <c r="AO185" i="6"/>
  <c r="BC185" i="6"/>
  <c r="AG185" i="6"/>
  <c r="BJ185" i="6"/>
  <c r="AN185" i="6"/>
  <c r="BB185" i="6"/>
  <c r="AF185" i="6"/>
  <c r="AU185" i="6"/>
  <c r="Y185" i="6"/>
  <c r="AM185" i="6"/>
  <c r="BI185" i="6"/>
  <c r="BA185" i="6"/>
  <c r="AE185" i="6"/>
  <c r="BH185" i="6"/>
  <c r="AL185" i="6"/>
  <c r="AZ185" i="6"/>
  <c r="AD185" i="6"/>
  <c r="AX185" i="6"/>
  <c r="AB185" i="6"/>
  <c r="X186" i="6"/>
  <c r="AT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AK185" i="6"/>
  <c r="BG185" i="6"/>
  <c r="AC185" i="6"/>
  <c r="AY185" i="6"/>
  <c r="L184" i="3"/>
  <c r="K184" i="3"/>
  <c r="J184" i="3"/>
  <c r="I184" i="3"/>
  <c r="N184" i="3"/>
  <c r="M184" i="3"/>
  <c r="H185" i="3"/>
  <c r="G185" i="3"/>
  <c r="E185" i="3"/>
  <c r="D185" i="3"/>
  <c r="C185" i="3"/>
  <c r="B186" i="3"/>
  <c r="B187" i="6" s="1"/>
  <c r="J188" i="5"/>
  <c r="I188" i="5"/>
  <c r="D188" i="5"/>
  <c r="C188" i="5"/>
  <c r="G188" i="5"/>
  <c r="F188" i="5"/>
  <c r="BD186" i="6" l="1"/>
  <c r="AH186" i="6"/>
  <c r="BK186" i="6"/>
  <c r="AO186" i="6"/>
  <c r="BC186" i="6"/>
  <c r="AG186" i="6"/>
  <c r="Y186" i="6"/>
  <c r="AU186" i="6"/>
  <c r="Z186" i="6"/>
  <c r="AV186" i="6"/>
  <c r="BJ186" i="6"/>
  <c r="AN186" i="6"/>
  <c r="BB186" i="6"/>
  <c r="AF186" i="6"/>
  <c r="BI186" i="6"/>
  <c r="AM186" i="6"/>
  <c r="BA186" i="6"/>
  <c r="AE186" i="6"/>
  <c r="BH186" i="6"/>
  <c r="AL186" i="6"/>
  <c r="AD186" i="6"/>
  <c r="AZ186" i="6"/>
  <c r="AP186" i="6"/>
  <c r="BL186" i="6"/>
  <c r="BG186" i="6"/>
  <c r="AK186" i="6"/>
  <c r="AY186" i="6"/>
  <c r="AC186" i="6"/>
  <c r="BN186" i="6"/>
  <c r="AR186" i="6"/>
  <c r="BF186" i="6"/>
  <c r="AJ186" i="6"/>
  <c r="AB186" i="6"/>
  <c r="AX186" i="6"/>
  <c r="X187" i="6"/>
  <c r="AT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BM186" i="6"/>
  <c r="AQ186" i="6"/>
  <c r="BE186" i="6"/>
  <c r="AI186" i="6"/>
  <c r="AA186" i="6"/>
  <c r="AW186" i="6"/>
  <c r="H186" i="3"/>
  <c r="G186" i="3"/>
  <c r="E186" i="3"/>
  <c r="D186" i="3"/>
  <c r="C186" i="3"/>
  <c r="J185" i="3"/>
  <c r="I185" i="3"/>
  <c r="L185" i="3"/>
  <c r="K185" i="3"/>
  <c r="N185" i="3"/>
  <c r="M185" i="3"/>
  <c r="BG187" i="6" l="1"/>
  <c r="AK187" i="6"/>
  <c r="BM187" i="6"/>
  <c r="AQ187" i="6"/>
  <c r="BE187" i="6"/>
  <c r="AI187" i="6"/>
  <c r="AW187" i="6"/>
  <c r="AA187" i="6"/>
  <c r="AL187" i="6"/>
  <c r="BH187" i="6"/>
  <c r="AJ187" i="6"/>
  <c r="BF187" i="6"/>
  <c r="BD187" i="6"/>
  <c r="AH187" i="6"/>
  <c r="AV187" i="6"/>
  <c r="Z187" i="6"/>
  <c r="AR187" i="6"/>
  <c r="BN187" i="6"/>
  <c r="AU187" i="6"/>
  <c r="Y187" i="6"/>
  <c r="BC187" i="6"/>
  <c r="AG187" i="6"/>
  <c r="AN187" i="6"/>
  <c r="BJ187" i="6"/>
  <c r="BB187" i="6"/>
  <c r="AF187" i="6"/>
  <c r="AZ187" i="6"/>
  <c r="AD187" i="6"/>
  <c r="AY187" i="6"/>
  <c r="AC187" i="6"/>
  <c r="AX187" i="6"/>
  <c r="AB187" i="6"/>
  <c r="BL187" i="6"/>
  <c r="AP187" i="6"/>
  <c r="BK187" i="6"/>
  <c r="AO187" i="6"/>
  <c r="BI187" i="6"/>
  <c r="AM187" i="6"/>
  <c r="BA187" i="6"/>
  <c r="AE187" i="6"/>
  <c r="L186" i="3"/>
  <c r="K186" i="3"/>
  <c r="N186" i="3"/>
  <c r="M186" i="3"/>
  <c r="J186" i="3"/>
  <c r="I186" i="3"/>
</calcChain>
</file>

<file path=xl/sharedStrings.xml><?xml version="1.0" encoding="utf-8"?>
<sst xmlns="http://schemas.openxmlformats.org/spreadsheetml/2006/main" count="65" uniqueCount="43">
  <si>
    <t>EQUATIONS</t>
  </si>
  <si>
    <t>EXPLANATIONS</t>
  </si>
  <si>
    <t>LRR</t>
  </si>
  <si>
    <t>SRR</t>
  </si>
  <si>
    <t>Hybrid : ARS 408-21</t>
  </si>
  <si>
    <t>Range (m)</t>
  </si>
  <si>
    <t>Azimuth (deg)</t>
  </si>
  <si>
    <t>SRR : near scan</t>
  </si>
  <si>
    <t>LRR : far scan</t>
  </si>
  <si>
    <t xml:space="preserve">Range (m) </t>
  </si>
  <si>
    <t xml:space="preserve">Azimuth (deg) </t>
  </si>
  <si>
    <t xml:space="preserve">  </t>
  </si>
  <si>
    <r>
      <t xml:space="preserve">FOV Coverage points ( from spec ) in </t>
    </r>
    <r>
      <rPr>
        <b/>
        <u/>
        <sz val="11"/>
        <color theme="0"/>
        <rFont val="Calibri"/>
        <family val="2"/>
        <scheme val="minor"/>
      </rPr>
      <t>Cartesian Coordinates</t>
    </r>
  </si>
  <si>
    <r>
      <t xml:space="preserve">FOV Coverage points ( from spec ) in </t>
    </r>
    <r>
      <rPr>
        <b/>
        <u/>
        <sz val="11"/>
        <color theme="0"/>
        <rFont val="Calibri"/>
        <family val="2"/>
        <scheme val="minor"/>
      </rPr>
      <t>polar coordinates</t>
    </r>
  </si>
  <si>
    <t>Interpolation Step (deg)</t>
  </si>
  <si>
    <t xml:space="preserve">Angle (deg) </t>
  </si>
  <si>
    <t>X Coord (m)</t>
  </si>
  <si>
    <t>Y Coord (m)</t>
  </si>
  <si>
    <t>HYBRID: ARS 408-21</t>
  </si>
  <si>
    <t>10 dBsm</t>
  </si>
  <si>
    <t>5 dBsm</t>
  </si>
  <si>
    <t>0 dBsm</t>
  </si>
  <si>
    <t>(-7) dBsm</t>
  </si>
  <si>
    <t>RCS</t>
  </si>
  <si>
    <t>X</t>
  </si>
  <si>
    <t>Y</t>
  </si>
  <si>
    <t>AZIMUTH ANGLE</t>
  </si>
  <si>
    <t xml:space="preserve">RANGE in meters for the Corresponding RCS </t>
  </si>
  <si>
    <t>X COORDINATE in meters for the corresponding RCS</t>
  </si>
  <si>
    <t>Y COORDINATE in meters for the corresponding RCS</t>
  </si>
  <si>
    <t>IMPORTANT EQUATIONS</t>
  </si>
  <si>
    <t>X (m)</t>
  </si>
  <si>
    <t>Y (m)</t>
  </si>
  <si>
    <t>10 dBsm Range</t>
  </si>
  <si>
    <t>5 dBsm Range</t>
  </si>
  <si>
    <t>0 dBsm Range</t>
  </si>
  <si>
    <t>(-7) dBsm Range</t>
  </si>
  <si>
    <t>Interpolation of FOV points for smooth FOV coverage</t>
  </si>
  <si>
    <t>Visualization of Detection Boundaries of different catagories of Objects as per Continental ARS 408-21 Premuim Radar specification</t>
  </si>
  <si>
    <t xml:space="preserve">Computing the maximum radar ranges of different RCS values empirically </t>
  </si>
  <si>
    <t>Visualization of Detection Boundaries of different RCS values as per Continental ARS 408-21 Premuim Radar specification</t>
  </si>
  <si>
    <t>FOV Visualization and Comparison in Polar and Cartesian coordinates as per Continental ARS 408-21 Premuim Radar specification</t>
  </si>
  <si>
    <t>Problem Statement : Compute Upper Bounds of FoV corresponding to different RCS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</si>
</sst>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0" borderId="7" xfId="0" applyBorder="1"/>
    <xf numFmtId="0" fontId="0" fillId="2" borderId="5" xfId="0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6" xfId="0" applyFill="1" applyBorder="1"/>
    <xf numFmtId="0" fontId="0" fillId="2" borderId="9" xfId="0" applyFill="1" applyBorder="1"/>
    <xf numFmtId="0" fontId="0" fillId="0" borderId="0" xfId="0"/>
    <xf numFmtId="0" fontId="0" fillId="2" borderId="0" xfId="0" applyFont="1" applyFill="1" applyBorder="1"/>
    <xf numFmtId="0" fontId="0" fillId="0" borderId="6" xfId="0" applyBorder="1"/>
    <xf numFmtId="0" fontId="0" fillId="0" borderId="9" xfId="0" applyBorder="1"/>
    <xf numFmtId="0" fontId="0" fillId="0" borderId="0" xfId="0" applyBorder="1"/>
    <xf numFmtId="0" fontId="0" fillId="2" borderId="0" xfId="0" applyFill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/>
    <xf numFmtId="0" fontId="0" fillId="0" borderId="5" xfId="0" applyBorder="1"/>
    <xf numFmtId="0" fontId="0" fillId="2" borderId="0" xfId="0" applyFont="1" applyFill="1" applyBorder="1" applyAlignment="1"/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12" borderId="0" xfId="0" applyFill="1"/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/>
    <xf numFmtId="0" fontId="2" fillId="3" borderId="1" xfId="0" applyFont="1" applyFill="1" applyBorder="1"/>
    <xf numFmtId="0" fontId="0" fillId="12" borderId="17" xfId="0" applyFill="1" applyBorder="1"/>
    <xf numFmtId="0" fontId="0" fillId="2" borderId="0" xfId="0" applyFill="1" applyAlignment="1">
      <alignment horizontal="center"/>
    </xf>
    <xf numFmtId="0" fontId="2" fillId="2" borderId="0" xfId="0" applyFont="1" applyFill="1" applyBorder="1"/>
    <xf numFmtId="0" fontId="0" fillId="0" borderId="1" xfId="0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13" borderId="3" xfId="0" applyFill="1" applyBorder="1"/>
    <xf numFmtId="0" fontId="0" fillId="13" borderId="4" xfId="0" applyFill="1" applyBorder="1"/>
    <xf numFmtId="0" fontId="0" fillId="2" borderId="5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13" borderId="0" xfId="0" applyFill="1"/>
    <xf numFmtId="0" fontId="2" fillId="7" borderId="6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2" fillId="5" borderId="9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2" fillId="7" borderId="2" xfId="0" applyNumberFormat="1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2" fontId="2" fillId="7" borderId="5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2" fillId="7" borderId="8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2" fontId="2" fillId="5" borderId="2" xfId="0" applyNumberFormat="1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2" fontId="2" fillId="5" borderId="5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0" fontId="0" fillId="2" borderId="5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2" fillId="12" borderId="0" xfId="0" applyFont="1" applyFill="1"/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 vertical="center" wrapText="1"/>
    </xf>
    <xf numFmtId="0" fontId="1" fillId="10" borderId="6" xfId="0" applyFont="1" applyFill="1" applyBorder="1" applyAlignment="1">
      <alignment horizontal="center" vertical="center" wrapText="1"/>
    </xf>
    <xf numFmtId="0" fontId="1" fillId="10" borderId="7" xfId="0" applyFont="1" applyFill="1" applyBorder="1" applyAlignment="1">
      <alignment horizontal="center" vertical="center" wrapText="1"/>
    </xf>
    <xf numFmtId="0" fontId="1" fillId="10" borderId="9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2" fillId="8" borderId="13" xfId="0" applyFont="1" applyFill="1" applyBorder="1" applyAlignment="1">
      <alignment horizontal="center" vertical="center" wrapText="1"/>
    </xf>
    <xf numFmtId="0" fontId="2" fillId="9" borderId="11" xfId="0" applyFont="1" applyFill="1" applyBorder="1" applyAlignment="1">
      <alignment horizontal="center" vertical="center" wrapText="1"/>
    </xf>
    <xf numFmtId="0" fontId="2" fillId="9" borderId="12" xfId="0" applyFont="1" applyFill="1" applyBorder="1" applyAlignment="1">
      <alignment horizontal="center" vertical="center" wrapText="1"/>
    </xf>
    <xf numFmtId="0" fontId="2" fillId="9" borderId="13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 wrapText="1"/>
    </xf>
    <xf numFmtId="0" fontId="1" fillId="11" borderId="0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2" fillId="7" borderId="10" xfId="0" applyFont="1" applyFill="1" applyBorder="1" applyAlignment="1">
      <alignment horizontal="center" vertical="center" wrapText="1"/>
    </xf>
    <xf numFmtId="0" fontId="2" fillId="8" borderId="10" xfId="0" applyFont="1" applyFill="1" applyBorder="1" applyAlignment="1">
      <alignment horizontal="center" vertical="center" wrapText="1"/>
    </xf>
    <xf numFmtId="0" fontId="2" fillId="9" borderId="10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CDC30"/>
      <color rgb="FF65A36B"/>
      <color rgb="FFFF3333"/>
      <color rgb="FF820000"/>
      <color rgb="FFC5C000"/>
      <color rgb="FFFFFF66"/>
      <color rgb="FF6600CC"/>
      <color rgb="FF99CC00"/>
      <color rgb="FF9966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Maximum</a:t>
            </a:r>
            <a:r>
              <a:rPr lang="en-IN" b="1" u="sng" baseline="0"/>
              <a:t> </a:t>
            </a:r>
            <a:r>
              <a:rPr lang="en-IN" b="1" u="sng"/>
              <a:t>Detection</a:t>
            </a:r>
            <a:r>
              <a:rPr lang="en-IN" b="1" u="sng" baseline="0"/>
              <a:t> Boundaries for different values of RCS</a:t>
            </a:r>
            <a:endParaRPr lang="en-IN" b="1" u="sng"/>
          </a:p>
        </c:rich>
      </c:tx>
      <c:layout>
        <c:manualLayout>
          <c:xMode val="edge"/>
          <c:yMode val="edge"/>
          <c:x val="0.2050536478612123"/>
          <c:y val="3.910889782415513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0943866232050716E-2"/>
          <c:y val="9.2112722382541104E-2"/>
          <c:w val="0.77160318166110198"/>
          <c:h val="0.84280726908363246"/>
        </c:manualLayout>
      </c:layout>
      <c:scatterChart>
        <c:scatterStyle val="lineMarker"/>
        <c:varyColors val="0"/>
        <c:ser>
          <c:idx val="1"/>
          <c:order val="0"/>
          <c:tx>
            <c:v>Radar Maximum Range from Specification (Vehicle , RCS : 10 dBsm)</c:v>
          </c:tx>
          <c:spPr>
            <a:ln>
              <a:solidFill>
                <a:schemeClr val="tx1"/>
              </a:solidFill>
            </a:ln>
          </c:spPr>
          <c:marker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'Radar RCS FOV boundary'!$G$6:$G$186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20.018387560328232</c:v>
                </c:pt>
                <c:pt idx="31">
                  <c:v>21.392647307478008</c:v>
                </c:pt>
                <c:pt idx="32">
                  <c:v>22.805239323042187</c:v>
                </c:pt>
                <c:pt idx="33">
                  <c:v>24.255256378899166</c:v>
                </c:pt>
                <c:pt idx="34">
                  <c:v>25.741766358235019</c:v>
                </c:pt>
                <c:pt idx="35">
                  <c:v>27.263812688561284</c:v>
                </c:pt>
                <c:pt idx="36">
                  <c:v>28.820414786237379</c:v>
                </c:pt>
                <c:pt idx="37">
                  <c:v>30.410568512315511</c:v>
                </c:pt>
                <c:pt idx="38">
                  <c:v>32.033246639521678</c:v>
                </c:pt>
                <c:pt idx="39">
                  <c:v>33.687399330181321</c:v>
                </c:pt>
                <c:pt idx="40">
                  <c:v>35.371954624894023</c:v>
                </c:pt>
                <c:pt idx="41">
                  <c:v>37.085818941757012</c:v>
                </c:pt>
                <c:pt idx="42">
                  <c:v>38.827877585932931</c:v>
                </c:pt>
                <c:pt idx="43">
                  <c:v>40.596995269352902</c:v>
                </c:pt>
                <c:pt idx="44">
                  <c:v>42.392016640342064</c:v>
                </c:pt>
                <c:pt idx="45">
                  <c:v>44.211766822949983</c:v>
                </c:pt>
                <c:pt idx="46">
                  <c:v>46.055051965765195</c:v>
                </c:pt>
                <c:pt idx="47">
                  <c:v>47.920659799988137</c:v>
                </c:pt>
                <c:pt idx="48">
                  <c:v>49.807360206533765</c:v>
                </c:pt>
                <c:pt idx="49">
                  <c:v>51.713905791930777</c:v>
                </c:pt>
                <c:pt idx="50">
                  <c:v>53.639032472780919</c:v>
                </c:pt>
                <c:pt idx="51">
                  <c:v>54.415415451715681</c:v>
                </c:pt>
                <c:pt idx="52">
                  <c:v>55.175239769390167</c:v>
                </c:pt>
                <c:pt idx="53">
                  <c:v>55.918274210561634</c:v>
                </c:pt>
                <c:pt idx="54">
                  <c:v>56.644292669162262</c:v>
                </c:pt>
                <c:pt idx="55">
                  <c:v>57.353074217103462</c:v>
                </c:pt>
                <c:pt idx="56">
                  <c:v>58.044403171504548</c:v>
                </c:pt>
                <c:pt idx="57">
                  <c:v>58.718069160325143</c:v>
                </c:pt>
                <c:pt idx="58">
                  <c:v>59.373867186381666</c:v>
                </c:pt>
                <c:pt idx="59">
                  <c:v>60.011597689728127</c:v>
                </c:pt>
                <c:pt idx="60">
                  <c:v>60.631066608382412</c:v>
                </c:pt>
                <c:pt idx="61">
                  <c:v>61.232085437379503</c:v>
                </c:pt>
                <c:pt idx="62">
                  <c:v>61.814471286133767</c:v>
                </c:pt>
                <c:pt idx="63">
                  <c:v>62.37804693409268</c:v>
                </c:pt>
                <c:pt idx="64">
                  <c:v>62.922640884665206</c:v>
                </c:pt>
                <c:pt idx="65">
                  <c:v>63.448087417408395</c:v>
                </c:pt>
                <c:pt idx="66">
                  <c:v>63.954226638456262</c:v>
                </c:pt>
                <c:pt idx="67">
                  <c:v>64.44090452917564</c:v>
                </c:pt>
                <c:pt idx="68">
                  <c:v>64.907972993034136</c:v>
                </c:pt>
                <c:pt idx="69">
                  <c:v>65.355289900666151</c:v>
                </c:pt>
                <c:pt idx="70">
                  <c:v>65.782719133122882</c:v>
                </c:pt>
                <c:pt idx="71">
                  <c:v>66.190130623293499</c:v>
                </c:pt>
                <c:pt idx="72">
                  <c:v>66.577400395484645</c:v>
                </c:pt>
                <c:pt idx="73">
                  <c:v>66.944410603146395</c:v>
                </c:pt>
                <c:pt idx="74">
                  <c:v>67.291049564733044</c:v>
                </c:pt>
                <c:pt idx="75">
                  <c:v>67.617211797687901</c:v>
                </c:pt>
                <c:pt idx="76">
                  <c:v>67.922798050541772</c:v>
                </c:pt>
                <c:pt idx="77">
                  <c:v>68.207715333115232</c:v>
                </c:pt>
                <c:pt idx="78">
                  <c:v>68.471876944815591</c:v>
                </c:pt>
                <c:pt idx="79">
                  <c:v>68.715202501020073</c:v>
                </c:pt>
                <c:pt idx="80">
                  <c:v>68.937617957536801</c:v>
                </c:pt>
                <c:pt idx="81">
                  <c:v>148.15511921386423</c:v>
                </c:pt>
                <c:pt idx="82">
                  <c:v>168.34724598750356</c:v>
                </c:pt>
                <c:pt idx="83">
                  <c:v>188.58520260130544</c:v>
                </c:pt>
                <c:pt idx="84">
                  <c:v>208.85076307645349</c:v>
                </c:pt>
                <c:pt idx="85">
                  <c:v>229.1256671715592</c:v>
                </c:pt>
                <c:pt idx="86">
                  <c:v>249.39162961930668</c:v>
                </c:pt>
                <c:pt idx="87">
                  <c:v>260.48656008574642</c:v>
                </c:pt>
                <c:pt idx="88">
                  <c:v>271.52201315512366</c:v>
                </c:pt>
                <c:pt idx="89">
                  <c:v>282.48803777386513</c:v>
                </c:pt>
                <c:pt idx="90">
                  <c:v>293.37470000000002</c:v>
                </c:pt>
                <c:pt idx="91">
                  <c:v>282.48803777386513</c:v>
                </c:pt>
                <c:pt idx="92">
                  <c:v>271.52201315512366</c:v>
                </c:pt>
                <c:pt idx="93">
                  <c:v>260.48656008574642</c:v>
                </c:pt>
                <c:pt idx="94">
                  <c:v>249.39162961930668</c:v>
                </c:pt>
                <c:pt idx="95">
                  <c:v>229.1256671715592</c:v>
                </c:pt>
                <c:pt idx="96">
                  <c:v>208.85076307645349</c:v>
                </c:pt>
                <c:pt idx="97">
                  <c:v>188.58520260130544</c:v>
                </c:pt>
                <c:pt idx="98">
                  <c:v>168.34724598750356</c:v>
                </c:pt>
                <c:pt idx="99">
                  <c:v>148.15511921386423</c:v>
                </c:pt>
                <c:pt idx="100">
                  <c:v>68.937617957536801</c:v>
                </c:pt>
                <c:pt idx="101">
                  <c:v>68.715202501020073</c:v>
                </c:pt>
                <c:pt idx="102">
                  <c:v>68.471876944815591</c:v>
                </c:pt>
                <c:pt idx="103">
                  <c:v>68.207715333115232</c:v>
                </c:pt>
                <c:pt idx="104">
                  <c:v>67.922798050541772</c:v>
                </c:pt>
                <c:pt idx="105">
                  <c:v>67.617211797687901</c:v>
                </c:pt>
                <c:pt idx="106">
                  <c:v>67.291049564733044</c:v>
                </c:pt>
                <c:pt idx="107">
                  <c:v>66.944410603146395</c:v>
                </c:pt>
                <c:pt idx="108">
                  <c:v>66.577400395484645</c:v>
                </c:pt>
                <c:pt idx="109">
                  <c:v>66.190130623293499</c:v>
                </c:pt>
                <c:pt idx="110">
                  <c:v>65.782719133122882</c:v>
                </c:pt>
                <c:pt idx="111">
                  <c:v>65.355289900666151</c:v>
                </c:pt>
                <c:pt idx="112">
                  <c:v>64.907972993034136</c:v>
                </c:pt>
                <c:pt idx="113">
                  <c:v>64.44090452917564</c:v>
                </c:pt>
                <c:pt idx="114">
                  <c:v>63.954226638456262</c:v>
                </c:pt>
                <c:pt idx="115">
                  <c:v>63.448087417408395</c:v>
                </c:pt>
                <c:pt idx="116">
                  <c:v>62.922640884665206</c:v>
                </c:pt>
                <c:pt idx="117">
                  <c:v>62.37804693409268</c:v>
                </c:pt>
                <c:pt idx="118">
                  <c:v>61.814471286133767</c:v>
                </c:pt>
                <c:pt idx="119">
                  <c:v>61.232085437379503</c:v>
                </c:pt>
                <c:pt idx="120">
                  <c:v>60.631066608382412</c:v>
                </c:pt>
                <c:pt idx="121">
                  <c:v>60.011597689728127</c:v>
                </c:pt>
                <c:pt idx="122">
                  <c:v>59.373867186381666</c:v>
                </c:pt>
                <c:pt idx="123">
                  <c:v>58.718069160325143</c:v>
                </c:pt>
                <c:pt idx="124">
                  <c:v>58.044403171504548</c:v>
                </c:pt>
                <c:pt idx="125">
                  <c:v>57.353074217103462</c:v>
                </c:pt>
                <c:pt idx="126">
                  <c:v>56.644292669162262</c:v>
                </c:pt>
                <c:pt idx="127">
                  <c:v>55.918274210561634</c:v>
                </c:pt>
                <c:pt idx="128">
                  <c:v>55.175239769390167</c:v>
                </c:pt>
                <c:pt idx="129">
                  <c:v>54.415415451715681</c:v>
                </c:pt>
                <c:pt idx="130">
                  <c:v>53.639032472780919</c:v>
                </c:pt>
                <c:pt idx="131">
                  <c:v>51.713905791930777</c:v>
                </c:pt>
                <c:pt idx="132">
                  <c:v>49.807360206533765</c:v>
                </c:pt>
                <c:pt idx="133">
                  <c:v>47.920659799988137</c:v>
                </c:pt>
                <c:pt idx="134">
                  <c:v>46.055051965765195</c:v>
                </c:pt>
                <c:pt idx="135">
                  <c:v>44.211766822949983</c:v>
                </c:pt>
                <c:pt idx="136">
                  <c:v>42.392016640342064</c:v>
                </c:pt>
                <c:pt idx="137">
                  <c:v>40.596995269352902</c:v>
                </c:pt>
                <c:pt idx="138">
                  <c:v>38.827877585932931</c:v>
                </c:pt>
                <c:pt idx="139">
                  <c:v>37.085818941757012</c:v>
                </c:pt>
                <c:pt idx="140">
                  <c:v>35.371954624894023</c:v>
                </c:pt>
                <c:pt idx="141">
                  <c:v>33.687399330181321</c:v>
                </c:pt>
                <c:pt idx="142">
                  <c:v>32.033246639521678</c:v>
                </c:pt>
                <c:pt idx="143">
                  <c:v>30.410568512315511</c:v>
                </c:pt>
                <c:pt idx="144">
                  <c:v>28.820414786237379</c:v>
                </c:pt>
                <c:pt idx="145">
                  <c:v>27.263812688561284</c:v>
                </c:pt>
                <c:pt idx="146">
                  <c:v>25.741766358235019</c:v>
                </c:pt>
                <c:pt idx="147">
                  <c:v>24.255256378899166</c:v>
                </c:pt>
                <c:pt idx="148">
                  <c:v>22.805239323042187</c:v>
                </c:pt>
                <c:pt idx="149">
                  <c:v>21.392647307478008</c:v>
                </c:pt>
                <c:pt idx="150">
                  <c:v>20.018387560328232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boundary'!$H$6:$H$186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-34.630393579693774</c:v>
                </c:pt>
                <c:pt idx="31">
                  <c:v>-35.561280083510127</c:v>
                </c:pt>
                <c:pt idx="32">
                  <c:v>-36.454369551794066</c:v>
                </c:pt>
                <c:pt idx="33">
                  <c:v>-37.308612115621123</c:v>
                </c:pt>
                <c:pt idx="34">
                  <c:v>-38.12297817272465</c:v>
                </c:pt>
                <c:pt idx="35">
                  <c:v>-38.896458935011616</c:v>
                </c:pt>
                <c:pt idx="36">
                  <c:v>-39.628066967103379</c:v>
                </c:pt>
                <c:pt idx="37">
                  <c:v>-40.316836715667122</c:v>
                </c:pt>
                <c:pt idx="38">
                  <c:v>-40.961825029307136</c:v>
                </c:pt>
                <c:pt idx="39">
                  <c:v>-41.56211166878915</c:v>
                </c:pt>
                <c:pt idx="40">
                  <c:v>-42.116799807374235</c:v>
                </c:pt>
                <c:pt idx="41">
                  <c:v>-42.625016521043328</c:v>
                </c:pt>
                <c:pt idx="42">
                  <c:v>-43.085913268396752</c:v>
                </c:pt>
                <c:pt idx="43">
                  <c:v>-43.498666360017729</c:v>
                </c:pt>
                <c:pt idx="44">
                  <c:v>-43.862477417092634</c:v>
                </c:pt>
                <c:pt idx="45">
                  <c:v>-44.17657381908537</c:v>
                </c:pt>
                <c:pt idx="46">
                  <c:v>-44.440209140266958</c:v>
                </c:pt>
                <c:pt idx="47">
                  <c:v>-44.652663574906711</c:v>
                </c:pt>
                <c:pt idx="48">
                  <c:v>-44.81324435093488</c:v>
                </c:pt>
                <c:pt idx="49">
                  <c:v>-44.921286131891954</c:v>
                </c:pt>
                <c:pt idx="50">
                  <c:v>-44.976151406984059</c:v>
                </c:pt>
                <c:pt idx="51">
                  <c:v>-44.033652599088143</c:v>
                </c:pt>
                <c:pt idx="52">
                  <c:v>-43.07775430997193</c:v>
                </c:pt>
                <c:pt idx="53">
                  <c:v>-42.108747420369056</c:v>
                </c:pt>
                <c:pt idx="54">
                  <c:v>-41.126926799972431</c:v>
                </c:pt>
                <c:pt idx="55">
                  <c:v>-40.132591217705112</c:v>
                </c:pt>
                <c:pt idx="56">
                  <c:v>-39.126043250804614</c:v>
                </c:pt>
                <c:pt idx="57">
                  <c:v>-38.107589192748378</c:v>
                </c:pt>
                <c:pt idx="58">
                  <c:v>-37.077538960048443</c:v>
                </c:pt>
                <c:pt idx="59">
                  <c:v>-36.036205997943483</c:v>
                </c:pt>
                <c:pt idx="60">
                  <c:v>-34.983907185017166</c:v>
                </c:pt>
                <c:pt idx="61">
                  <c:v>-33.920962736771742</c:v>
                </c:pt>
                <c:pt idx="62">
                  <c:v>-32.847696108186092</c:v>
                </c:pt>
                <c:pt idx="63">
                  <c:v>-31.76443389528816</c:v>
                </c:pt>
                <c:pt idx="64">
                  <c:v>-30.671505735771422</c:v>
                </c:pt>
                <c:pt idx="65">
                  <c:v>-29.569244208685863</c:v>
                </c:pt>
                <c:pt idx="66">
                  <c:v>-28.457984733233854</c:v>
                </c:pt>
                <c:pt idx="67">
                  <c:v>-27.33806546670176</c:v>
                </c:pt>
                <c:pt idx="68">
                  <c:v>-26.209827201558408</c:v>
                </c:pt>
                <c:pt idx="69">
                  <c:v>-25.073613261751582</c:v>
                </c:pt>
                <c:pt idx="70">
                  <c:v>-23.929769398234239</c:v>
                </c:pt>
                <c:pt idx="71">
                  <c:v>-22.7786436837522</c:v>
                </c:pt>
                <c:pt idx="72">
                  <c:v>-21.620586406925248</c:v>
                </c:pt>
                <c:pt idx="73">
                  <c:v>-20.455949965654025</c:v>
                </c:pt>
                <c:pt idx="74">
                  <c:v>-19.285088759884971</c:v>
                </c:pt>
                <c:pt idx="75">
                  <c:v>-18.108359083766139</c:v>
                </c:pt>
                <c:pt idx="76">
                  <c:v>-16.926119017226544</c:v>
                </c:pt>
                <c:pt idx="77">
                  <c:v>-15.738728317012081</c:v>
                </c:pt>
                <c:pt idx="78">
                  <c:v>-14.546548307211259</c:v>
                </c:pt>
                <c:pt idx="79">
                  <c:v>-13.349941769303909</c:v>
                </c:pt>
                <c:pt idx="80">
                  <c:v>-12.149272831766472</c:v>
                </c:pt>
                <c:pt idx="81">
                  <c:v>-23.453371841287172</c:v>
                </c:pt>
                <c:pt idx="82">
                  <c:v>-23.647510829323366</c:v>
                </c:pt>
                <c:pt idx="83">
                  <c:v>-23.143494978602181</c:v>
                </c:pt>
                <c:pt idx="84">
                  <c:v>-21.939889753211794</c:v>
                </c:pt>
                <c:pt idx="85">
                  <c:v>-20.035684245562425</c:v>
                </c:pt>
                <c:pt idx="86">
                  <c:v>-17.430291903079279</c:v>
                </c:pt>
                <c:pt idx="87">
                  <c:v>-13.644588751606213</c:v>
                </c:pt>
                <c:pt idx="88">
                  <c:v>-9.4769468823763585</c:v>
                </c:pt>
                <c:pt idx="89">
                  <c:v>-4.9283468041495126</c:v>
                </c:pt>
                <c:pt idx="90">
                  <c:v>0</c:v>
                </c:pt>
                <c:pt idx="91">
                  <c:v>4.9283468041495126</c:v>
                </c:pt>
                <c:pt idx="92">
                  <c:v>9.4769468823763585</c:v>
                </c:pt>
                <c:pt idx="93">
                  <c:v>13.644588751606213</c:v>
                </c:pt>
                <c:pt idx="94">
                  <c:v>17.430291903079279</c:v>
                </c:pt>
                <c:pt idx="95">
                  <c:v>20.035684245562425</c:v>
                </c:pt>
                <c:pt idx="96">
                  <c:v>21.939889753211794</c:v>
                </c:pt>
                <c:pt idx="97">
                  <c:v>23.143494978602181</c:v>
                </c:pt>
                <c:pt idx="98">
                  <c:v>23.647510829323366</c:v>
                </c:pt>
                <c:pt idx="99">
                  <c:v>23.453371841287172</c:v>
                </c:pt>
                <c:pt idx="100">
                  <c:v>12.149272831766472</c:v>
                </c:pt>
                <c:pt idx="101">
                  <c:v>13.349941769303909</c:v>
                </c:pt>
                <c:pt idx="102">
                  <c:v>14.546548307211259</c:v>
                </c:pt>
                <c:pt idx="103">
                  <c:v>15.738728317012081</c:v>
                </c:pt>
                <c:pt idx="104">
                  <c:v>16.926119017226544</c:v>
                </c:pt>
                <c:pt idx="105">
                  <c:v>18.108359083766139</c:v>
                </c:pt>
                <c:pt idx="106">
                  <c:v>19.285088759884971</c:v>
                </c:pt>
                <c:pt idx="107">
                  <c:v>20.455949965654025</c:v>
                </c:pt>
                <c:pt idx="108">
                  <c:v>21.620586406925248</c:v>
                </c:pt>
                <c:pt idx="109">
                  <c:v>22.7786436837522</c:v>
                </c:pt>
                <c:pt idx="110">
                  <c:v>23.929769398234239</c:v>
                </c:pt>
                <c:pt idx="111">
                  <c:v>25.073613261751582</c:v>
                </c:pt>
                <c:pt idx="112">
                  <c:v>26.209827201558408</c:v>
                </c:pt>
                <c:pt idx="113">
                  <c:v>27.33806546670176</c:v>
                </c:pt>
                <c:pt idx="114">
                  <c:v>28.457984733233854</c:v>
                </c:pt>
                <c:pt idx="115">
                  <c:v>29.569244208685863</c:v>
                </c:pt>
                <c:pt idx="116">
                  <c:v>30.671505735771422</c:v>
                </c:pt>
                <c:pt idx="117">
                  <c:v>31.76443389528816</c:v>
                </c:pt>
                <c:pt idx="118">
                  <c:v>32.847696108186092</c:v>
                </c:pt>
                <c:pt idx="119">
                  <c:v>33.920962736771742</c:v>
                </c:pt>
                <c:pt idx="120">
                  <c:v>34.983907185017166</c:v>
                </c:pt>
                <c:pt idx="121">
                  <c:v>36.036205997943483</c:v>
                </c:pt>
                <c:pt idx="122">
                  <c:v>37.077538960048443</c:v>
                </c:pt>
                <c:pt idx="123">
                  <c:v>38.107589192748378</c:v>
                </c:pt>
                <c:pt idx="124">
                  <c:v>39.126043250804614</c:v>
                </c:pt>
                <c:pt idx="125">
                  <c:v>40.132591217705112</c:v>
                </c:pt>
                <c:pt idx="126">
                  <c:v>41.126926799972431</c:v>
                </c:pt>
                <c:pt idx="127">
                  <c:v>42.108747420369056</c:v>
                </c:pt>
                <c:pt idx="128">
                  <c:v>43.07775430997193</c:v>
                </c:pt>
                <c:pt idx="129">
                  <c:v>44.033652599088143</c:v>
                </c:pt>
                <c:pt idx="130">
                  <c:v>44.976151406984059</c:v>
                </c:pt>
                <c:pt idx="131">
                  <c:v>44.921286131891954</c:v>
                </c:pt>
                <c:pt idx="132">
                  <c:v>44.81324435093488</c:v>
                </c:pt>
                <c:pt idx="133">
                  <c:v>44.652663574906711</c:v>
                </c:pt>
                <c:pt idx="134">
                  <c:v>44.440209140266958</c:v>
                </c:pt>
                <c:pt idx="135">
                  <c:v>44.17657381908537</c:v>
                </c:pt>
                <c:pt idx="136">
                  <c:v>43.862477417092634</c:v>
                </c:pt>
                <c:pt idx="137">
                  <c:v>43.498666360017729</c:v>
                </c:pt>
                <c:pt idx="138">
                  <c:v>43.085913268396752</c:v>
                </c:pt>
                <c:pt idx="139">
                  <c:v>42.625016521043328</c:v>
                </c:pt>
                <c:pt idx="140">
                  <c:v>42.116799807374235</c:v>
                </c:pt>
                <c:pt idx="141">
                  <c:v>41.56211166878915</c:v>
                </c:pt>
                <c:pt idx="142">
                  <c:v>40.961825029307136</c:v>
                </c:pt>
                <c:pt idx="143">
                  <c:v>40.316836715667122</c:v>
                </c:pt>
                <c:pt idx="144">
                  <c:v>39.628066967103379</c:v>
                </c:pt>
                <c:pt idx="145">
                  <c:v>38.896458935011616</c:v>
                </c:pt>
                <c:pt idx="146">
                  <c:v>38.12297817272465</c:v>
                </c:pt>
                <c:pt idx="147">
                  <c:v>37.308612115621123</c:v>
                </c:pt>
                <c:pt idx="148">
                  <c:v>36.454369551794066</c:v>
                </c:pt>
                <c:pt idx="149">
                  <c:v>35.561280083510127</c:v>
                </c:pt>
                <c:pt idx="150">
                  <c:v>34.630393579693774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13-4E2C-AC25-21F6289C338B}"/>
            </c:ext>
          </c:extLst>
        </c:ser>
        <c:ser>
          <c:idx val="2"/>
          <c:order val="1"/>
          <c:tx>
            <c:v>Computed Upper Bound of the detection boundary for motorcycle (RCS : 5 dBsm)"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'Radar RCS FOV boundary'!$I$6:$I$186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15.011672911663009</c:v>
                </c:pt>
                <c:pt idx="31">
                  <c:v>16.042222338169314</c:v>
                </c:pt>
                <c:pt idx="32">
                  <c:v>17.101516910790149</c:v>
                </c:pt>
                <c:pt idx="33">
                  <c:v>18.188876304410595</c:v>
                </c:pt>
                <c:pt idx="34">
                  <c:v>19.303601530029464</c:v>
                </c:pt>
                <c:pt idx="35">
                  <c:v>20.444975259476841</c:v>
                </c:pt>
                <c:pt idx="36">
                  <c:v>21.612262158758899</c:v>
                </c:pt>
                <c:pt idx="37">
                  <c:v>22.804709229893319</c:v>
                </c:pt>
                <c:pt idx="38">
                  <c:v>24.02154616109566</c:v>
                </c:pt>
                <c:pt idx="39">
                  <c:v>25.261985685173027</c:v>
                </c:pt>
                <c:pt idx="40">
                  <c:v>26.525223945978407</c:v>
                </c:pt>
                <c:pt idx="41">
                  <c:v>27.810440872775491</c:v>
                </c:pt>
                <c:pt idx="42">
                  <c:v>29.116800562360563</c:v>
                </c:pt>
                <c:pt idx="43">
                  <c:v>30.443451668784846</c:v>
                </c:pt>
                <c:pt idx="44">
                  <c:v>31.789527800517622</c:v>
                </c:pt>
                <c:pt idx="45">
                  <c:v>33.154147924886985</c:v>
                </c:pt>
                <c:pt idx="46">
                  <c:v>34.53641677963266</c:v>
                </c:pt>
                <c:pt idx="47">
                  <c:v>35.935425291401707</c:v>
                </c:pt>
                <c:pt idx="48">
                  <c:v>37.350251001015465</c:v>
                </c:pt>
                <c:pt idx="49">
                  <c:v>38.779958495333041</c:v>
                </c:pt>
                <c:pt idx="50">
                  <c:v>40.223599845533968</c:v>
                </c:pt>
                <c:pt idx="51">
                  <c:v>40.805804945661428</c:v>
                </c:pt>
                <c:pt idx="52">
                  <c:v>41.375592801595516</c:v>
                </c:pt>
                <c:pt idx="53">
                  <c:v>41.932790026364572</c:v>
                </c:pt>
                <c:pt idx="54">
                  <c:v>42.477227064337654</c:v>
                </c:pt>
                <c:pt idx="55">
                  <c:v>43.008738242820463</c:v>
                </c:pt>
                <c:pt idx="56">
                  <c:v>43.527161822469694</c:v>
                </c:pt>
                <c:pt idx="57">
                  <c:v>44.032340046510484</c:v>
                </c:pt>
                <c:pt idx="58">
                  <c:v>44.524119188741921</c:v>
                </c:pt>
                <c:pt idx="59">
                  <c:v>45.002349600316109</c:v>
                </c:pt>
                <c:pt idx="60">
                  <c:v>45.466885755276394</c:v>
                </c:pt>
                <c:pt idx="61">
                  <c:v>45.917586294841087</c:v>
                </c:pt>
                <c:pt idx="62">
                  <c:v>46.354314070419079</c:v>
                </c:pt>
                <c:pt idx="63">
                  <c:v>46.776936185344248</c:v>
                </c:pt>
                <c:pt idx="64">
                  <c:v>47.185324035316071</c:v>
                </c:pt>
                <c:pt idx="65">
                  <c:v>47.57935334753401</c:v>
                </c:pt>
                <c:pt idx="66">
                  <c:v>47.958904218513844</c:v>
                </c:pt>
                <c:pt idx="67">
                  <c:v>48.32386115057443</c:v>
                </c:pt>
                <c:pt idx="68">
                  <c:v>48.674113086983731</c:v>
                </c:pt>
                <c:pt idx="69">
                  <c:v>49.009553445753482</c:v>
                </c:pt>
                <c:pt idx="70">
                  <c:v>49.330080152072199</c:v>
                </c:pt>
                <c:pt idx="71">
                  <c:v>49.635595669366651</c:v>
                </c:pt>
                <c:pt idx="72">
                  <c:v>49.926007028982291</c:v>
                </c:pt>
                <c:pt idx="73">
                  <c:v>50.201225858473734</c:v>
                </c:pt>
                <c:pt idx="74">
                  <c:v>50.461168408496576</c:v>
                </c:pt>
                <c:pt idx="75">
                  <c:v>50.705755578292376</c:v>
                </c:pt>
                <c:pt idx="76">
                  <c:v>50.934912939759101</c:v>
                </c:pt>
                <c:pt idx="77">
                  <c:v>51.148570760099666</c:v>
                </c:pt>
                <c:pt idx="78">
                  <c:v>51.346664023041697</c:v>
                </c:pt>
                <c:pt idx="79">
                  <c:v>51.529132448622036</c:v>
                </c:pt>
                <c:pt idx="80">
                  <c:v>51.69592051152997</c:v>
                </c:pt>
                <c:pt idx="81">
                  <c:v>111.10066598143644</c:v>
                </c:pt>
                <c:pt idx="82">
                  <c:v>126.24262492309543</c:v>
                </c:pt>
                <c:pt idx="83">
                  <c:v>141.41895139650694</c:v>
                </c:pt>
                <c:pt idx="84">
                  <c:v>156.61597784569716</c:v>
                </c:pt>
                <c:pt idx="85">
                  <c:v>171.82001102138781</c:v>
                </c:pt>
                <c:pt idx="86">
                  <c:v>187.01733890750268</c:v>
                </c:pt>
                <c:pt idx="87">
                  <c:v>195.33736301723206</c:v>
                </c:pt>
                <c:pt idx="88">
                  <c:v>203.61278537131813</c:v>
                </c:pt>
                <c:pt idx="89">
                  <c:v>211.83614373230949</c:v>
                </c:pt>
                <c:pt idx="90">
                  <c:v>219.99998869464645</c:v>
                </c:pt>
                <c:pt idx="91">
                  <c:v>211.83614373230949</c:v>
                </c:pt>
                <c:pt idx="92">
                  <c:v>203.61278537131813</c:v>
                </c:pt>
                <c:pt idx="93">
                  <c:v>195.33736301723206</c:v>
                </c:pt>
                <c:pt idx="94">
                  <c:v>187.01733890750268</c:v>
                </c:pt>
                <c:pt idx="95">
                  <c:v>171.82001102138781</c:v>
                </c:pt>
                <c:pt idx="96">
                  <c:v>156.61597784569716</c:v>
                </c:pt>
                <c:pt idx="97">
                  <c:v>141.41895139650694</c:v>
                </c:pt>
                <c:pt idx="98">
                  <c:v>126.24262492309543</c:v>
                </c:pt>
                <c:pt idx="99">
                  <c:v>111.10066598143644</c:v>
                </c:pt>
                <c:pt idx="100">
                  <c:v>51.69592051152997</c:v>
                </c:pt>
                <c:pt idx="101">
                  <c:v>51.529132448622036</c:v>
                </c:pt>
                <c:pt idx="102">
                  <c:v>51.346664023041697</c:v>
                </c:pt>
                <c:pt idx="103">
                  <c:v>51.148570760099666</c:v>
                </c:pt>
                <c:pt idx="104">
                  <c:v>50.934912939759101</c:v>
                </c:pt>
                <c:pt idx="105">
                  <c:v>50.705755578292376</c:v>
                </c:pt>
                <c:pt idx="106">
                  <c:v>50.461168408496576</c:v>
                </c:pt>
                <c:pt idx="107">
                  <c:v>50.201225858473734</c:v>
                </c:pt>
                <c:pt idx="108">
                  <c:v>49.926007028982291</c:v>
                </c:pt>
                <c:pt idx="109">
                  <c:v>49.635595669366651</c:v>
                </c:pt>
                <c:pt idx="110">
                  <c:v>49.330080152072199</c:v>
                </c:pt>
                <c:pt idx="111">
                  <c:v>49.009553445753482</c:v>
                </c:pt>
                <c:pt idx="112">
                  <c:v>48.674113086983731</c:v>
                </c:pt>
                <c:pt idx="113">
                  <c:v>48.32386115057443</c:v>
                </c:pt>
                <c:pt idx="114">
                  <c:v>47.958904218513844</c:v>
                </c:pt>
                <c:pt idx="115">
                  <c:v>47.57935334753401</c:v>
                </c:pt>
                <c:pt idx="116">
                  <c:v>47.185324035316071</c:v>
                </c:pt>
                <c:pt idx="117">
                  <c:v>46.776936185344248</c:v>
                </c:pt>
                <c:pt idx="118">
                  <c:v>46.354314070419079</c:v>
                </c:pt>
                <c:pt idx="119">
                  <c:v>45.917586294841087</c:v>
                </c:pt>
                <c:pt idx="120">
                  <c:v>45.466885755276394</c:v>
                </c:pt>
                <c:pt idx="121">
                  <c:v>45.002349600316109</c:v>
                </c:pt>
                <c:pt idx="122">
                  <c:v>44.524119188741921</c:v>
                </c:pt>
                <c:pt idx="123">
                  <c:v>44.032340046510484</c:v>
                </c:pt>
                <c:pt idx="124">
                  <c:v>43.527161822469694</c:v>
                </c:pt>
                <c:pt idx="125">
                  <c:v>43.008738242820463</c:v>
                </c:pt>
                <c:pt idx="126">
                  <c:v>42.477227064337654</c:v>
                </c:pt>
                <c:pt idx="127">
                  <c:v>41.932790026364572</c:v>
                </c:pt>
                <c:pt idx="128">
                  <c:v>41.375592801595516</c:v>
                </c:pt>
                <c:pt idx="129">
                  <c:v>40.805804945661428</c:v>
                </c:pt>
                <c:pt idx="130">
                  <c:v>40.223599845533968</c:v>
                </c:pt>
                <c:pt idx="131">
                  <c:v>38.779958495333041</c:v>
                </c:pt>
                <c:pt idx="132">
                  <c:v>37.350251001015465</c:v>
                </c:pt>
                <c:pt idx="133">
                  <c:v>35.935425291401707</c:v>
                </c:pt>
                <c:pt idx="134">
                  <c:v>34.53641677963266</c:v>
                </c:pt>
                <c:pt idx="135">
                  <c:v>33.154147924886985</c:v>
                </c:pt>
                <c:pt idx="136">
                  <c:v>31.789527800517622</c:v>
                </c:pt>
                <c:pt idx="137">
                  <c:v>30.443451668784846</c:v>
                </c:pt>
                <c:pt idx="138">
                  <c:v>29.116800562360563</c:v>
                </c:pt>
                <c:pt idx="139">
                  <c:v>27.810440872775491</c:v>
                </c:pt>
                <c:pt idx="140">
                  <c:v>26.525223945978407</c:v>
                </c:pt>
                <c:pt idx="141">
                  <c:v>25.261985685173027</c:v>
                </c:pt>
                <c:pt idx="142">
                  <c:v>24.02154616109566</c:v>
                </c:pt>
                <c:pt idx="143">
                  <c:v>22.804709229893319</c:v>
                </c:pt>
                <c:pt idx="144">
                  <c:v>21.612262158758899</c:v>
                </c:pt>
                <c:pt idx="145">
                  <c:v>20.444975259476841</c:v>
                </c:pt>
                <c:pt idx="146">
                  <c:v>19.303601530029464</c:v>
                </c:pt>
                <c:pt idx="147">
                  <c:v>18.188876304410595</c:v>
                </c:pt>
                <c:pt idx="148">
                  <c:v>17.101516910790149</c:v>
                </c:pt>
                <c:pt idx="149">
                  <c:v>16.042222338169314</c:v>
                </c:pt>
                <c:pt idx="150">
                  <c:v>15.011672911663009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boundary'!$J$6:$J$186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-25.969131612316218</c:v>
                </c:pt>
                <c:pt idx="31">
                  <c:v>-26.667198011073836</c:v>
                </c:pt>
                <c:pt idx="32">
                  <c:v>-27.336920631755763</c:v>
                </c:pt>
                <c:pt idx="33">
                  <c:v>-27.977512183734984</c:v>
                </c:pt>
                <c:pt idx="34">
                  <c:v>-28.588200574233827</c:v>
                </c:pt>
                <c:pt idx="35">
                  <c:v>-29.168229318902871</c:v>
                </c:pt>
                <c:pt idx="36">
                  <c:v>-29.716857945669602</c:v>
                </c:pt>
                <c:pt idx="37">
                  <c:v>-30.233362391680927</c:v>
                </c:pt>
                <c:pt idx="38">
                  <c:v>-30.717035393166675</c:v>
                </c:pt>
                <c:pt idx="39">
                  <c:v>-31.167186868053879</c:v>
                </c:pt>
                <c:pt idx="40">
                  <c:v>-31.583144291164228</c:v>
                </c:pt>
                <c:pt idx="41">
                  <c:v>-31.964253061830654</c:v>
                </c:pt>
                <c:pt idx="42">
                  <c:v>-32.309876863771159</c:v>
                </c:pt>
                <c:pt idx="43">
                  <c:v>-32.619398017061791</c:v>
                </c:pt>
                <c:pt idx="44">
                  <c:v>-32.892217822053389</c:v>
                </c:pt>
                <c:pt idx="45">
                  <c:v>-33.127756895079891</c:v>
                </c:pt>
                <c:pt idx="46">
                  <c:v>-33.325455495809472</c:v>
                </c:pt>
                <c:pt idx="47">
                  <c:v>-33.484773846092821</c:v>
                </c:pt>
                <c:pt idx="48">
                  <c:v>-33.605192440166455</c:v>
                </c:pt>
                <c:pt idx="49">
                  <c:v>-33.686212346072132</c:v>
                </c:pt>
                <c:pt idx="50">
                  <c:v>-33.727355498157131</c:v>
                </c:pt>
                <c:pt idx="51">
                  <c:v>-33.020581099813242</c:v>
                </c:pt>
                <c:pt idx="52">
                  <c:v>-32.303758508094191</c:v>
                </c:pt>
                <c:pt idx="53">
                  <c:v>-31.577105852777741</c:v>
                </c:pt>
                <c:pt idx="54">
                  <c:v>-30.840844254939114</c:v>
                </c:pt>
                <c:pt idx="55">
                  <c:v>-30.095197759663638</c:v>
                </c:pt>
                <c:pt idx="56">
                  <c:v>-29.340393267869594</c:v>
                </c:pt>
                <c:pt idx="57">
                  <c:v>-28.576660467262084</c:v>
                </c:pt>
                <c:pt idx="58">
                  <c:v>-27.804231762438853</c:v>
                </c:pt>
                <c:pt idx="59">
                  <c:v>-27.023342204169332</c:v>
                </c:pt>
                <c:pt idx="60">
                  <c:v>-26.23422941786847</c:v>
                </c:pt>
                <c:pt idx="61">
                  <c:v>-25.437133531287142</c:v>
                </c:pt>
                <c:pt idx="62">
                  <c:v>-24.632297101440994</c:v>
                </c:pt>
                <c:pt idx="63">
                  <c:v>-23.819965040800174</c:v>
                </c:pt>
                <c:pt idx="64">
                  <c:v>-23.000384542762195</c:v>
                </c:pt>
                <c:pt idx="65">
                  <c:v>-22.173805006430783</c:v>
                </c:pt>
                <c:pt idx="66">
                  <c:v>-21.340477960723501</c:v>
                </c:pt>
                <c:pt idx="67">
                  <c:v>-20.500656987831231</c:v>
                </c:pt>
                <c:pt idx="68">
                  <c:v>-19.654597646052935</c:v>
                </c:pt>
                <c:pt idx="69">
                  <c:v>-18.80255739202898</c:v>
                </c:pt>
                <c:pt idx="70">
                  <c:v>-17.944795502396865</c:v>
                </c:pt>
                <c:pt idx="71">
                  <c:v>-17.081572994893094</c:v>
                </c:pt>
                <c:pt idx="72">
                  <c:v>-16.213152548925251</c:v>
                </c:pt>
                <c:pt idx="73">
                  <c:v>-15.339798425638403</c:v>
                </c:pt>
                <c:pt idx="74">
                  <c:v>-14.461776387500171</c:v>
                </c:pt>
                <c:pt idx="75">
                  <c:v>-13.579353617429003</c:v>
                </c:pt>
                <c:pt idx="76">
                  <c:v>-12.692798637490142</c:v>
                </c:pt>
                <c:pt idx="77">
                  <c:v>-11.802381227184108</c:v>
                </c:pt>
                <c:pt idx="78">
                  <c:v>-10.90837234135256</c:v>
                </c:pt>
                <c:pt idx="79">
                  <c:v>-10.011044027726481</c:v>
                </c:pt>
                <c:pt idx="80">
                  <c:v>-9.1106693441418045</c:v>
                </c:pt>
                <c:pt idx="81">
                  <c:v>-17.587547733102127</c:v>
                </c:pt>
                <c:pt idx="82">
                  <c:v>-17.733131436036135</c:v>
                </c:pt>
                <c:pt idx="83">
                  <c:v>-17.355172868168545</c:v>
                </c:pt>
                <c:pt idx="84">
                  <c:v>-16.452596279326009</c:v>
                </c:pt>
                <c:pt idx="85">
                  <c:v>-15.024643595760777</c:v>
                </c:pt>
                <c:pt idx="86">
                  <c:v>-13.070874965093543</c:v>
                </c:pt>
                <c:pt idx="87">
                  <c:v>-10.231998093552262</c:v>
                </c:pt>
                <c:pt idx="88">
                  <c:v>-7.1067075892453024</c:v>
                </c:pt>
                <c:pt idx="89">
                  <c:v>-3.6957387300138342</c:v>
                </c:pt>
                <c:pt idx="90">
                  <c:v>0</c:v>
                </c:pt>
                <c:pt idx="91">
                  <c:v>3.6957387300138342</c:v>
                </c:pt>
                <c:pt idx="92">
                  <c:v>7.1067075892453024</c:v>
                </c:pt>
                <c:pt idx="93">
                  <c:v>10.231998093552262</c:v>
                </c:pt>
                <c:pt idx="94">
                  <c:v>13.070874965093543</c:v>
                </c:pt>
                <c:pt idx="95">
                  <c:v>15.024643595760777</c:v>
                </c:pt>
                <c:pt idx="96">
                  <c:v>16.452596279326009</c:v>
                </c:pt>
                <c:pt idx="97">
                  <c:v>17.355172868168545</c:v>
                </c:pt>
                <c:pt idx="98">
                  <c:v>17.733131436036135</c:v>
                </c:pt>
                <c:pt idx="99">
                  <c:v>17.587547733102127</c:v>
                </c:pt>
                <c:pt idx="100">
                  <c:v>9.1106693441418045</c:v>
                </c:pt>
                <c:pt idx="101">
                  <c:v>10.011044027726481</c:v>
                </c:pt>
                <c:pt idx="102">
                  <c:v>10.90837234135256</c:v>
                </c:pt>
                <c:pt idx="103">
                  <c:v>11.802381227184108</c:v>
                </c:pt>
                <c:pt idx="104">
                  <c:v>12.692798637490142</c:v>
                </c:pt>
                <c:pt idx="105">
                  <c:v>13.579353617429003</c:v>
                </c:pt>
                <c:pt idx="106">
                  <c:v>14.461776387500171</c:v>
                </c:pt>
                <c:pt idx="107">
                  <c:v>15.339798425638403</c:v>
                </c:pt>
                <c:pt idx="108">
                  <c:v>16.213152548925251</c:v>
                </c:pt>
                <c:pt idx="109">
                  <c:v>17.081572994893094</c:v>
                </c:pt>
                <c:pt idx="110">
                  <c:v>17.944795502396865</c:v>
                </c:pt>
                <c:pt idx="111">
                  <c:v>18.80255739202898</c:v>
                </c:pt>
                <c:pt idx="112">
                  <c:v>19.654597646052935</c:v>
                </c:pt>
                <c:pt idx="113">
                  <c:v>20.500656987831231</c:v>
                </c:pt>
                <c:pt idx="114">
                  <c:v>21.340477960723501</c:v>
                </c:pt>
                <c:pt idx="115">
                  <c:v>22.173805006430783</c:v>
                </c:pt>
                <c:pt idx="116">
                  <c:v>23.000384542762195</c:v>
                </c:pt>
                <c:pt idx="117">
                  <c:v>23.819965040800174</c:v>
                </c:pt>
                <c:pt idx="118">
                  <c:v>24.632297101440994</c:v>
                </c:pt>
                <c:pt idx="119">
                  <c:v>25.437133531287142</c:v>
                </c:pt>
                <c:pt idx="120">
                  <c:v>26.23422941786847</c:v>
                </c:pt>
                <c:pt idx="121">
                  <c:v>27.023342204169332</c:v>
                </c:pt>
                <c:pt idx="122">
                  <c:v>27.804231762438853</c:v>
                </c:pt>
                <c:pt idx="123">
                  <c:v>28.576660467262084</c:v>
                </c:pt>
                <c:pt idx="124">
                  <c:v>29.340393267869594</c:v>
                </c:pt>
                <c:pt idx="125">
                  <c:v>30.095197759663638</c:v>
                </c:pt>
                <c:pt idx="126">
                  <c:v>30.840844254939114</c:v>
                </c:pt>
                <c:pt idx="127">
                  <c:v>31.577105852777741</c:v>
                </c:pt>
                <c:pt idx="128">
                  <c:v>32.303758508094191</c:v>
                </c:pt>
                <c:pt idx="129">
                  <c:v>33.020581099813242</c:v>
                </c:pt>
                <c:pt idx="130">
                  <c:v>33.727355498157131</c:v>
                </c:pt>
                <c:pt idx="131">
                  <c:v>33.686212346072132</c:v>
                </c:pt>
                <c:pt idx="132">
                  <c:v>33.605192440166455</c:v>
                </c:pt>
                <c:pt idx="133">
                  <c:v>33.484773846092821</c:v>
                </c:pt>
                <c:pt idx="134">
                  <c:v>33.325455495809472</c:v>
                </c:pt>
                <c:pt idx="135">
                  <c:v>33.127756895079891</c:v>
                </c:pt>
                <c:pt idx="136">
                  <c:v>32.892217822053389</c:v>
                </c:pt>
                <c:pt idx="137">
                  <c:v>32.619398017061791</c:v>
                </c:pt>
                <c:pt idx="138">
                  <c:v>32.309876863771159</c:v>
                </c:pt>
                <c:pt idx="139">
                  <c:v>31.964253061830654</c:v>
                </c:pt>
                <c:pt idx="140">
                  <c:v>31.583144291164228</c:v>
                </c:pt>
                <c:pt idx="141">
                  <c:v>31.167186868053879</c:v>
                </c:pt>
                <c:pt idx="142">
                  <c:v>30.717035393166675</c:v>
                </c:pt>
                <c:pt idx="143">
                  <c:v>30.233362391680927</c:v>
                </c:pt>
                <c:pt idx="144">
                  <c:v>29.716857945669602</c:v>
                </c:pt>
                <c:pt idx="145">
                  <c:v>29.168229318902871</c:v>
                </c:pt>
                <c:pt idx="146">
                  <c:v>28.588200574233827</c:v>
                </c:pt>
                <c:pt idx="147">
                  <c:v>27.977512183734984</c:v>
                </c:pt>
                <c:pt idx="148">
                  <c:v>27.336920631755763</c:v>
                </c:pt>
                <c:pt idx="149">
                  <c:v>26.667198011073836</c:v>
                </c:pt>
                <c:pt idx="150">
                  <c:v>25.969131612316218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13-4E2C-AC25-21F6289C338B}"/>
            </c:ext>
          </c:extLst>
        </c:ser>
        <c:ser>
          <c:idx val="3"/>
          <c:order val="2"/>
          <c:tx>
            <c:v>Computed Upper Bound of the detection boundary for moped (RCS : 0 dBsm)"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'Radar RCS FOV boundary'!$K$6:$K$186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11.257166588848978</c:v>
                </c:pt>
                <c:pt idx="31">
                  <c:v>12.029969636216936</c:v>
                </c:pt>
                <c:pt idx="32">
                  <c:v>12.824328502202603</c:v>
                </c:pt>
                <c:pt idx="33">
                  <c:v>13.639733014941825</c:v>
                </c:pt>
                <c:pt idx="34">
                  <c:v>14.475659006630227</c:v>
                </c:pt>
                <c:pt idx="35">
                  <c:v>15.331568557027007</c:v>
                </c:pt>
                <c:pt idx="36">
                  <c:v>16.206910243428258</c:v>
                </c:pt>
                <c:pt idx="37">
                  <c:v>17.101119397007405</c:v>
                </c:pt>
                <c:pt idx="38">
                  <c:v>18.013618365417919</c:v>
                </c:pt>
                <c:pt idx="39">
                  <c:v>18.943816781550641</c:v>
                </c:pt>
                <c:pt idx="40">
                  <c:v>19.891111838335803</c:v>
                </c:pt>
                <c:pt idx="41">
                  <c:v>20.854888569476987</c:v>
                </c:pt>
                <c:pt idx="42">
                  <c:v>21.834520136002176</c:v>
                </c:pt>
                <c:pt idx="43">
                  <c:v>22.829368118514246</c:v>
                </c:pt>
                <c:pt idx="44">
                  <c:v>23.838782815021286</c:v>
                </c:pt>
                <c:pt idx="45">
                  <c:v>24.862103544224404</c:v>
                </c:pt>
                <c:pt idx="46">
                  <c:v>25.898658954138792</c:v>
                </c:pt>
                <c:pt idx="47">
                  <c:v>26.947767335921217</c:v>
                </c:pt>
                <c:pt idx="48">
                  <c:v>28.008736942775254</c:v>
                </c:pt>
                <c:pt idx="49">
                  <c:v>29.08086631380322</c:v>
                </c:pt>
                <c:pt idx="50">
                  <c:v>30.163444602671792</c:v>
                </c:pt>
                <c:pt idx="51">
                  <c:v>30.600036835901196</c:v>
                </c:pt>
                <c:pt idx="52">
                  <c:v>31.02731744961412</c:v>
                </c:pt>
                <c:pt idx="53">
                  <c:v>31.445156421924551</c:v>
                </c:pt>
                <c:pt idx="54">
                  <c:v>31.853426604046682</c:v>
                </c:pt>
                <c:pt idx="55">
                  <c:v>32.252003758986405</c:v>
                </c:pt>
                <c:pt idx="56">
                  <c:v>32.640766599346769</c:v>
                </c:pt>
                <c:pt idx="57">
                  <c:v>33.019596824235812</c:v>
                </c:pt>
                <c:pt idx="58">
                  <c:v>33.388379155265646</c:v>
                </c:pt>
                <c:pt idx="59">
                  <c:v>33.747001371631811</c:v>
                </c:pt>
                <c:pt idx="60">
                  <c:v>34.095354344262091</c:v>
                </c:pt>
                <c:pt idx="61">
                  <c:v>34.433332069024665</c:v>
                </c:pt>
                <c:pt idx="62">
                  <c:v>34.760831698985243</c:v>
                </c:pt>
                <c:pt idx="63">
                  <c:v>35.077753575703468</c:v>
                </c:pt>
                <c:pt idx="64">
                  <c:v>35.384001259559071</c:v>
                </c:pt>
                <c:pt idx="65">
                  <c:v>35.679481559098555</c:v>
                </c:pt>
                <c:pt idx="66">
                  <c:v>35.964104559393419</c:v>
                </c:pt>
                <c:pt idx="67">
                  <c:v>36.237783649401393</c:v>
                </c:pt>
                <c:pt idx="68">
                  <c:v>36.500435548322208</c:v>
                </c:pt>
                <c:pt idx="69">
                  <c:v>36.751980330940043</c:v>
                </c:pt>
                <c:pt idx="70">
                  <c:v>36.992341451944853</c:v>
                </c:pt>
                <c:pt idx="71">
                  <c:v>37.221445769225177</c:v>
                </c:pt>
                <c:pt idx="72">
                  <c:v>37.439223566125307</c:v>
                </c:pt>
                <c:pt idx="73">
                  <c:v>37.645608572660194</c:v>
                </c:pt>
                <c:pt idx="74">
                  <c:v>37.840537985681436</c:v>
                </c:pt>
                <c:pt idx="75">
                  <c:v>38.023952487988325</c:v>
                </c:pt>
                <c:pt idx="76">
                  <c:v>38.195796266378125</c:v>
                </c:pt>
                <c:pt idx="77">
                  <c:v>38.356017028630113</c:v>
                </c:pt>
                <c:pt idx="78">
                  <c:v>38.504566019418114</c:v>
                </c:pt>
                <c:pt idx="79">
                  <c:v>38.641398035146814</c:v>
                </c:pt>
                <c:pt idx="80">
                  <c:v>38.766471437707253</c:v>
                </c:pt>
                <c:pt idx="81">
                  <c:v>83.313746072458557</c:v>
                </c:pt>
                <c:pt idx="82">
                  <c:v>94.668613400758431</c:v>
                </c:pt>
                <c:pt idx="83">
                  <c:v>106.04925274210856</c:v>
                </c:pt>
                <c:pt idx="84">
                  <c:v>117.44541487542848</c:v>
                </c:pt>
                <c:pt idx="85">
                  <c:v>128.84683131237747</c:v>
                </c:pt>
                <c:pt idx="86">
                  <c:v>140.24321949150163</c:v>
                </c:pt>
                <c:pt idx="87">
                  <c:v>146.48235739289413</c:v>
                </c:pt>
                <c:pt idx="88">
                  <c:v>152.68804869600362</c:v>
                </c:pt>
                <c:pt idx="89">
                  <c:v>158.8546975121767</c:v>
                </c:pt>
                <c:pt idx="90">
                  <c:v>164.97671757532112</c:v>
                </c:pt>
                <c:pt idx="91">
                  <c:v>158.8546975121767</c:v>
                </c:pt>
                <c:pt idx="92">
                  <c:v>152.68804869600362</c:v>
                </c:pt>
                <c:pt idx="93">
                  <c:v>146.48235739289413</c:v>
                </c:pt>
                <c:pt idx="94">
                  <c:v>140.24321949150163</c:v>
                </c:pt>
                <c:pt idx="95">
                  <c:v>128.84683131237747</c:v>
                </c:pt>
                <c:pt idx="96">
                  <c:v>117.44541487542848</c:v>
                </c:pt>
                <c:pt idx="97">
                  <c:v>106.04925274210856</c:v>
                </c:pt>
                <c:pt idx="98">
                  <c:v>94.668613400758431</c:v>
                </c:pt>
                <c:pt idx="99">
                  <c:v>83.313746072458557</c:v>
                </c:pt>
                <c:pt idx="100">
                  <c:v>38.766471437707253</c:v>
                </c:pt>
                <c:pt idx="101">
                  <c:v>38.641398035146814</c:v>
                </c:pt>
                <c:pt idx="102">
                  <c:v>38.504566019418114</c:v>
                </c:pt>
                <c:pt idx="103">
                  <c:v>38.356017028630113</c:v>
                </c:pt>
                <c:pt idx="104">
                  <c:v>38.195796266378125</c:v>
                </c:pt>
                <c:pt idx="105">
                  <c:v>38.023952487988325</c:v>
                </c:pt>
                <c:pt idx="106">
                  <c:v>37.840537985681436</c:v>
                </c:pt>
                <c:pt idx="107">
                  <c:v>37.645608572660194</c:v>
                </c:pt>
                <c:pt idx="108">
                  <c:v>37.439223566125307</c:v>
                </c:pt>
                <c:pt idx="109">
                  <c:v>37.221445769225177</c:v>
                </c:pt>
                <c:pt idx="110">
                  <c:v>36.992341451944853</c:v>
                </c:pt>
                <c:pt idx="111">
                  <c:v>36.751980330940043</c:v>
                </c:pt>
                <c:pt idx="112">
                  <c:v>36.500435548322208</c:v>
                </c:pt>
                <c:pt idx="113">
                  <c:v>36.237783649401393</c:v>
                </c:pt>
                <c:pt idx="114">
                  <c:v>35.964104559393419</c:v>
                </c:pt>
                <c:pt idx="115">
                  <c:v>35.679481559098555</c:v>
                </c:pt>
                <c:pt idx="116">
                  <c:v>35.384001259559071</c:v>
                </c:pt>
                <c:pt idx="117">
                  <c:v>35.077753575703468</c:v>
                </c:pt>
                <c:pt idx="118">
                  <c:v>34.760831698985243</c:v>
                </c:pt>
                <c:pt idx="119">
                  <c:v>34.433332069024665</c:v>
                </c:pt>
                <c:pt idx="120">
                  <c:v>34.095354344262091</c:v>
                </c:pt>
                <c:pt idx="121">
                  <c:v>33.747001371631811</c:v>
                </c:pt>
                <c:pt idx="122">
                  <c:v>33.388379155265646</c:v>
                </c:pt>
                <c:pt idx="123">
                  <c:v>33.019596824235812</c:v>
                </c:pt>
                <c:pt idx="124">
                  <c:v>32.640766599346769</c:v>
                </c:pt>
                <c:pt idx="125">
                  <c:v>32.252003758986405</c:v>
                </c:pt>
                <c:pt idx="126">
                  <c:v>31.853426604046682</c:v>
                </c:pt>
                <c:pt idx="127">
                  <c:v>31.445156421924551</c:v>
                </c:pt>
                <c:pt idx="128">
                  <c:v>31.02731744961412</c:v>
                </c:pt>
                <c:pt idx="129">
                  <c:v>30.600036835901196</c:v>
                </c:pt>
                <c:pt idx="130">
                  <c:v>30.163444602671792</c:v>
                </c:pt>
                <c:pt idx="131">
                  <c:v>29.08086631380322</c:v>
                </c:pt>
                <c:pt idx="132">
                  <c:v>28.008736942775254</c:v>
                </c:pt>
                <c:pt idx="133">
                  <c:v>26.947767335921217</c:v>
                </c:pt>
                <c:pt idx="134">
                  <c:v>25.898658954138792</c:v>
                </c:pt>
                <c:pt idx="135">
                  <c:v>24.862103544224404</c:v>
                </c:pt>
                <c:pt idx="136">
                  <c:v>23.838782815021286</c:v>
                </c:pt>
                <c:pt idx="137">
                  <c:v>22.829368118514246</c:v>
                </c:pt>
                <c:pt idx="138">
                  <c:v>21.834520136002176</c:v>
                </c:pt>
                <c:pt idx="139">
                  <c:v>20.854888569476987</c:v>
                </c:pt>
                <c:pt idx="140">
                  <c:v>19.891111838335803</c:v>
                </c:pt>
                <c:pt idx="141">
                  <c:v>18.943816781550641</c:v>
                </c:pt>
                <c:pt idx="142">
                  <c:v>18.013618365417919</c:v>
                </c:pt>
                <c:pt idx="143">
                  <c:v>17.101119397007405</c:v>
                </c:pt>
                <c:pt idx="144">
                  <c:v>16.206910243428258</c:v>
                </c:pt>
                <c:pt idx="145">
                  <c:v>15.331568557027007</c:v>
                </c:pt>
                <c:pt idx="146">
                  <c:v>14.475659006630227</c:v>
                </c:pt>
                <c:pt idx="147">
                  <c:v>13.639733014941825</c:v>
                </c:pt>
                <c:pt idx="148">
                  <c:v>12.824328502202603</c:v>
                </c:pt>
                <c:pt idx="149">
                  <c:v>12.029969636216936</c:v>
                </c:pt>
                <c:pt idx="150">
                  <c:v>11.257166588848978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boundary'!$L$6:$L$186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-19.474101417468354</c:v>
                </c:pt>
                <c:pt idx="31">
                  <c:v>-19.997577367626253</c:v>
                </c:pt>
                <c:pt idx="32">
                  <c:v>-20.499798482734587</c:v>
                </c:pt>
                <c:pt idx="33">
                  <c:v>-20.980174378111094</c:v>
                </c:pt>
                <c:pt idx="34">
                  <c:v>-21.438126065852732</c:v>
                </c:pt>
                <c:pt idx="35">
                  <c:v>-21.873086262726424</c:v>
                </c:pt>
                <c:pt idx="36">
                  <c:v>-22.284499693012812</c:v>
                </c:pt>
                <c:pt idx="37">
                  <c:v>-22.67182338617117</c:v>
                </c:pt>
                <c:pt idx="38">
                  <c:v>-23.034526969195785</c:v>
                </c:pt>
                <c:pt idx="39">
                  <c:v>-23.372092953536161</c:v>
                </c:pt>
                <c:pt idx="40">
                  <c:v>-23.684017016455467</c:v>
                </c:pt>
                <c:pt idx="41">
                  <c:v>-23.969808276704029</c:v>
                </c:pt>
                <c:pt idx="42">
                  <c:v>-24.228989564386673</c:v>
                </c:pt>
                <c:pt idx="43">
                  <c:v>-24.46109768490523</c:v>
                </c:pt>
                <c:pt idx="44">
                  <c:v>-24.665683676859636</c:v>
                </c:pt>
                <c:pt idx="45">
                  <c:v>-24.842313063793746</c:v>
                </c:pt>
                <c:pt idx="46">
                  <c:v>-24.990566099673984</c:v>
                </c:pt>
                <c:pt idx="47">
                  <c:v>-25.110038007991871</c:v>
                </c:pt>
                <c:pt idx="48">
                  <c:v>-25.200339214383643</c:v>
                </c:pt>
                <c:pt idx="49">
                  <c:v>-25.26109557266297</c:v>
                </c:pt>
                <c:pt idx="50">
                  <c:v>-25.291948584165198</c:v>
                </c:pt>
                <c:pt idx="51">
                  <c:v>-24.761942555542685</c:v>
                </c:pt>
                <c:pt idx="52">
                  <c:v>-24.224401444893886</c:v>
                </c:pt>
                <c:pt idx="53">
                  <c:v>-23.679488826476028</c:v>
                </c:pt>
                <c:pt idx="54">
                  <c:v>-23.127370517702982</c:v>
                </c:pt>
                <c:pt idx="55">
                  <c:v>-22.568214528686859</c:v>
                </c:pt>
                <c:pt idx="56">
                  <c:v>-22.00219101111238</c:v>
                </c:pt>
                <c:pt idx="57">
                  <c:v>-21.429472206459547</c:v>
                </c:pt>
                <c:pt idx="58">
                  <c:v>-20.850232393590439</c:v>
                </c:pt>
                <c:pt idx="59">
                  <c:v>-20.264647835715945</c:v>
                </c:pt>
                <c:pt idx="60">
                  <c:v>-19.672896726758729</c:v>
                </c:pt>
                <c:pt idx="61">
                  <c:v>-19.075159137128672</c:v>
                </c:pt>
                <c:pt idx="62">
                  <c:v>-18.471616958927239</c:v>
                </c:pt>
                <c:pt idx="63">
                  <c:v>-17.862453850597586</c:v>
                </c:pt>
                <c:pt idx="64">
                  <c:v>-17.247855181037096</c:v>
                </c:pt>
                <c:pt idx="65">
                  <c:v>-16.628007973189465</c:v>
                </c:pt>
                <c:pt idx="66">
                  <c:v>-16.003100847133449</c:v>
                </c:pt>
                <c:pt idx="67">
                  <c:v>-15.373323962685587</c:v>
                </c:pt>
                <c:pt idx="68">
                  <c:v>-14.738868961534413</c:v>
                </c:pt>
                <c:pt idx="69">
                  <c:v>-14.099928908923696</c:v>
                </c:pt>
                <c:pt idx="70">
                  <c:v>-13.456698234902506</c:v>
                </c:pt>
                <c:pt idx="71">
                  <c:v>-12.809372675159986</c:v>
                </c:pt>
                <c:pt idx="72">
                  <c:v>-12.158149211462794</c:v>
                </c:pt>
                <c:pt idx="73">
                  <c:v>-11.503226011713361</c:v>
                </c:pt>
                <c:pt idx="74">
                  <c:v>-10.844802369647221</c:v>
                </c:pt>
                <c:pt idx="75">
                  <c:v>-10.183078644187747</c:v>
                </c:pt>
                <c:pt idx="76">
                  <c:v>-9.5182561984767435</c:v>
                </c:pt>
                <c:pt idx="77">
                  <c:v>-8.8505373385994464</c:v>
                </c:pt>
                <c:pt idx="78">
                  <c:v>-8.1801252520226093</c:v>
                </c:pt>
                <c:pt idx="79">
                  <c:v>-7.5072239457643537</c:v>
                </c:pt>
                <c:pt idx="80">
                  <c:v>-6.8320381843146629</c:v>
                </c:pt>
                <c:pt idx="81">
                  <c:v>-13.188800201411444</c:v>
                </c:pt>
                <c:pt idx="82">
                  <c:v>-13.297972577214832</c:v>
                </c:pt>
                <c:pt idx="83">
                  <c:v>-13.01454363580334</c:v>
                </c:pt>
                <c:pt idx="84">
                  <c:v>-12.337706678351282</c:v>
                </c:pt>
                <c:pt idx="85">
                  <c:v>-11.266893229744975</c:v>
                </c:pt>
                <c:pt idx="86">
                  <c:v>-9.8017734472322129</c:v>
                </c:pt>
                <c:pt idx="87">
                  <c:v>-7.672916120255568</c:v>
                </c:pt>
                <c:pt idx="88">
                  <c:v>-5.3292788685940691</c:v>
                </c:pt>
                <c:pt idx="89">
                  <c:v>-2.7714130728430586</c:v>
                </c:pt>
                <c:pt idx="90">
                  <c:v>0</c:v>
                </c:pt>
                <c:pt idx="91">
                  <c:v>2.7714130728430586</c:v>
                </c:pt>
                <c:pt idx="92">
                  <c:v>5.3292788685940691</c:v>
                </c:pt>
                <c:pt idx="93">
                  <c:v>7.672916120255568</c:v>
                </c:pt>
                <c:pt idx="94">
                  <c:v>9.8017734472322129</c:v>
                </c:pt>
                <c:pt idx="95">
                  <c:v>11.266893229744975</c:v>
                </c:pt>
                <c:pt idx="96">
                  <c:v>12.337706678351282</c:v>
                </c:pt>
                <c:pt idx="97">
                  <c:v>13.01454363580334</c:v>
                </c:pt>
                <c:pt idx="98">
                  <c:v>13.297972577214832</c:v>
                </c:pt>
                <c:pt idx="99">
                  <c:v>13.188800201411444</c:v>
                </c:pt>
                <c:pt idx="100">
                  <c:v>6.8320381843146629</c:v>
                </c:pt>
                <c:pt idx="101">
                  <c:v>7.5072239457643537</c:v>
                </c:pt>
                <c:pt idx="102">
                  <c:v>8.1801252520226093</c:v>
                </c:pt>
                <c:pt idx="103">
                  <c:v>8.8505373385994464</c:v>
                </c:pt>
                <c:pt idx="104">
                  <c:v>9.5182561984767435</c:v>
                </c:pt>
                <c:pt idx="105">
                  <c:v>10.183078644187747</c:v>
                </c:pt>
                <c:pt idx="106">
                  <c:v>10.844802369647221</c:v>
                </c:pt>
                <c:pt idx="107">
                  <c:v>11.503226011713361</c:v>
                </c:pt>
                <c:pt idx="108">
                  <c:v>12.158149211462794</c:v>
                </c:pt>
                <c:pt idx="109">
                  <c:v>12.809372675159986</c:v>
                </c:pt>
                <c:pt idx="110">
                  <c:v>13.456698234902506</c:v>
                </c:pt>
                <c:pt idx="111">
                  <c:v>14.099928908923696</c:v>
                </c:pt>
                <c:pt idx="112">
                  <c:v>14.738868961534413</c:v>
                </c:pt>
                <c:pt idx="113">
                  <c:v>15.373323962685587</c:v>
                </c:pt>
                <c:pt idx="114">
                  <c:v>16.003100847133449</c:v>
                </c:pt>
                <c:pt idx="115">
                  <c:v>16.628007973189465</c:v>
                </c:pt>
                <c:pt idx="116">
                  <c:v>17.247855181037096</c:v>
                </c:pt>
                <c:pt idx="117">
                  <c:v>17.862453850597586</c:v>
                </c:pt>
                <c:pt idx="118">
                  <c:v>18.471616958927239</c:v>
                </c:pt>
                <c:pt idx="119">
                  <c:v>19.075159137128672</c:v>
                </c:pt>
                <c:pt idx="120">
                  <c:v>19.672896726758729</c:v>
                </c:pt>
                <c:pt idx="121">
                  <c:v>20.264647835715945</c:v>
                </c:pt>
                <c:pt idx="122">
                  <c:v>20.850232393590439</c:v>
                </c:pt>
                <c:pt idx="123">
                  <c:v>21.429472206459547</c:v>
                </c:pt>
                <c:pt idx="124">
                  <c:v>22.00219101111238</c:v>
                </c:pt>
                <c:pt idx="125">
                  <c:v>22.568214528686859</c:v>
                </c:pt>
                <c:pt idx="126">
                  <c:v>23.127370517702982</c:v>
                </c:pt>
                <c:pt idx="127">
                  <c:v>23.679488826476028</c:v>
                </c:pt>
                <c:pt idx="128">
                  <c:v>24.224401444893886</c:v>
                </c:pt>
                <c:pt idx="129">
                  <c:v>24.761942555542685</c:v>
                </c:pt>
                <c:pt idx="130">
                  <c:v>25.291948584165198</c:v>
                </c:pt>
                <c:pt idx="131">
                  <c:v>25.26109557266297</c:v>
                </c:pt>
                <c:pt idx="132">
                  <c:v>25.200339214383643</c:v>
                </c:pt>
                <c:pt idx="133">
                  <c:v>25.110038007991871</c:v>
                </c:pt>
                <c:pt idx="134">
                  <c:v>24.990566099673984</c:v>
                </c:pt>
                <c:pt idx="135">
                  <c:v>24.842313063793746</c:v>
                </c:pt>
                <c:pt idx="136">
                  <c:v>24.665683676859636</c:v>
                </c:pt>
                <c:pt idx="137">
                  <c:v>24.46109768490523</c:v>
                </c:pt>
                <c:pt idx="138">
                  <c:v>24.228989564386673</c:v>
                </c:pt>
                <c:pt idx="139">
                  <c:v>23.969808276704029</c:v>
                </c:pt>
                <c:pt idx="140">
                  <c:v>23.684017016455467</c:v>
                </c:pt>
                <c:pt idx="141">
                  <c:v>23.372092953536161</c:v>
                </c:pt>
                <c:pt idx="142">
                  <c:v>23.034526969195785</c:v>
                </c:pt>
                <c:pt idx="143">
                  <c:v>22.67182338617117</c:v>
                </c:pt>
                <c:pt idx="144">
                  <c:v>22.284499693012812</c:v>
                </c:pt>
                <c:pt idx="145">
                  <c:v>21.873086262726424</c:v>
                </c:pt>
                <c:pt idx="146">
                  <c:v>21.438126065852732</c:v>
                </c:pt>
                <c:pt idx="147">
                  <c:v>20.980174378111094</c:v>
                </c:pt>
                <c:pt idx="148">
                  <c:v>20.499798482734587</c:v>
                </c:pt>
                <c:pt idx="149">
                  <c:v>19.997577367626253</c:v>
                </c:pt>
                <c:pt idx="150">
                  <c:v>19.474101417468354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13-4E2C-AC25-21F6289C338B}"/>
            </c:ext>
          </c:extLst>
        </c:ser>
        <c:ser>
          <c:idx val="0"/>
          <c:order val="3"/>
          <c:tx>
            <c:v>Computed Upper Bound of the detection boundary for pedestrian (RCS : -7 dBsm)"</c:v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'Radar RCS FOV boundary'!$M$6:$M$186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7.5236588187138436</c:v>
                </c:pt>
                <c:pt idx="31">
                  <c:v>8.0401570349007088</c:v>
                </c:pt>
                <c:pt idx="32">
                  <c:v>8.5710619513489288</c:v>
                </c:pt>
                <c:pt idx="33">
                  <c:v>9.1160325977961882</c:v>
                </c:pt>
                <c:pt idx="34">
                  <c:v>9.6747186498786455</c:v>
                </c:pt>
                <c:pt idx="35">
                  <c:v>10.246760591875221</c:v>
                </c:pt>
                <c:pt idx="36">
                  <c:v>10.831789883775752</c:v>
                </c:pt>
                <c:pt idx="37">
                  <c:v>11.429429132604554</c:v>
                </c:pt>
                <c:pt idx="38">
                  <c:v>12.039292267929353</c:v>
                </c:pt>
                <c:pt idx="39">
                  <c:v>12.66098472148362</c:v>
                </c:pt>
                <c:pt idx="40">
                  <c:v>13.294103610828797</c:v>
                </c:pt>
                <c:pt idx="41">
                  <c:v>13.938237926981172</c:v>
                </c:pt>
                <c:pt idx="42">
                  <c:v>14.592968725926493</c:v>
                </c:pt>
                <c:pt idx="43">
                  <c:v>15.257869323943844</c:v>
                </c:pt>
                <c:pt idx="44">
                  <c:v>15.93250549665869</c:v>
                </c:pt>
                <c:pt idx="45">
                  <c:v>16.616435681743475</c:v>
                </c:pt>
                <c:pt idx="46">
                  <c:v>17.309211185182598</c:v>
                </c:pt>
                <c:pt idx="47">
                  <c:v>18.010376391017132</c:v>
                </c:pt>
                <c:pt idx="48">
                  <c:v>18.719468974483199</c:v>
                </c:pt>
                <c:pt idx="49">
                  <c:v>19.436020118456401</c:v>
                </c:pt>
                <c:pt idx="50">
                  <c:v>20.159554733113545</c:v>
                </c:pt>
                <c:pt idx="51">
                  <c:v>20.451348496650116</c:v>
                </c:pt>
                <c:pt idx="52">
                  <c:v>20.736918895920134</c:v>
                </c:pt>
                <c:pt idx="53">
                  <c:v>21.016179031586933</c:v>
                </c:pt>
                <c:pt idx="54">
                  <c:v>21.289043924532887</c:v>
                </c:pt>
                <c:pt idx="55">
                  <c:v>21.555430541718657</c:v>
                </c:pt>
                <c:pt idx="56">
                  <c:v>21.815257821450203</c:v>
                </c:pt>
                <c:pt idx="57">
                  <c:v>22.068446698045946</c:v>
                </c:pt>
                <c:pt idx="58">
                  <c:v>22.314920125896514</c:v>
                </c:pt>
                <c:pt idx="59">
                  <c:v>22.554603102909812</c:v>
                </c:pt>
                <c:pt idx="60">
                  <c:v>22.787422693334204</c:v>
                </c:pt>
                <c:pt idx="61">
                  <c:v>23.013308049952951</c:v>
                </c:pt>
                <c:pt idx="62">
                  <c:v>23.232190435643076</c:v>
                </c:pt>
                <c:pt idx="63">
                  <c:v>23.444003244292134</c:v>
                </c:pt>
                <c:pt idx="64">
                  <c:v>23.648682021066499</c:v>
                </c:pt>
                <c:pt idx="65">
                  <c:v>23.846164482025063</c:v>
                </c:pt>
                <c:pt idx="66">
                  <c:v>24.036390533072272</c:v>
                </c:pt>
                <c:pt idx="67">
                  <c:v>24.219302288244812</c:v>
                </c:pt>
                <c:pt idx="68">
                  <c:v>24.394844087326387</c:v>
                </c:pt>
                <c:pt idx="69">
                  <c:v>24.562962512785134</c:v>
                </c:pt>
                <c:pt idx="70">
                  <c:v>24.723606406028676</c:v>
                </c:pt>
                <c:pt idx="71">
                  <c:v>24.876726882971685</c:v>
                </c:pt>
                <c:pt idx="72">
                  <c:v>25.022277348911384</c:v>
                </c:pt>
                <c:pt idx="73">
                  <c:v>25.160213512706335</c:v>
                </c:pt>
                <c:pt idx="74">
                  <c:v>25.290493400254302</c:v>
                </c:pt>
                <c:pt idx="75">
                  <c:v>25.413077367264982</c:v>
                </c:pt>
                <c:pt idx="76">
                  <c:v>25.527928111323813</c:v>
                </c:pt>
                <c:pt idx="77">
                  <c:v>25.635010683243138</c:v>
                </c:pt>
                <c:pt idx="78">
                  <c:v>25.734292497697254</c:v>
                </c:pt>
                <c:pt idx="79">
                  <c:v>25.825743343138189</c:v>
                </c:pt>
                <c:pt idx="80">
                  <c:v>25.909335390989067</c:v>
                </c:pt>
                <c:pt idx="81">
                  <c:v>55.682235437383724</c:v>
                </c:pt>
                <c:pt idx="82">
                  <c:v>63.271191951051534</c:v>
                </c:pt>
                <c:pt idx="83">
                  <c:v>70.877373032884975</c:v>
                </c:pt>
                <c:pt idx="84">
                  <c:v>78.493928678315115</c:v>
                </c:pt>
                <c:pt idx="85">
                  <c:v>86.113996005616784</c:v>
                </c:pt>
                <c:pt idx="86">
                  <c:v>93.730702727385292</c:v>
                </c:pt>
                <c:pt idx="87">
                  <c:v>97.900592594652778</c:v>
                </c:pt>
                <c:pt idx="88">
                  <c:v>102.04812863139445</c:v>
                </c:pt>
                <c:pt idx="89">
                  <c:v>106.16957085946542</c:v>
                </c:pt>
                <c:pt idx="90">
                  <c:v>110.26118573190102</c:v>
                </c:pt>
                <c:pt idx="91">
                  <c:v>106.16957085946542</c:v>
                </c:pt>
                <c:pt idx="92">
                  <c:v>102.04812863139445</c:v>
                </c:pt>
                <c:pt idx="93">
                  <c:v>97.900592594652778</c:v>
                </c:pt>
                <c:pt idx="94">
                  <c:v>93.730702727385292</c:v>
                </c:pt>
                <c:pt idx="95">
                  <c:v>86.113996005616784</c:v>
                </c:pt>
                <c:pt idx="96">
                  <c:v>78.493928678315115</c:v>
                </c:pt>
                <c:pt idx="97">
                  <c:v>70.877373032884975</c:v>
                </c:pt>
                <c:pt idx="98">
                  <c:v>63.271191951051534</c:v>
                </c:pt>
                <c:pt idx="99">
                  <c:v>55.682235437383724</c:v>
                </c:pt>
                <c:pt idx="100">
                  <c:v>25.909335390989067</c:v>
                </c:pt>
                <c:pt idx="101">
                  <c:v>25.825743343138189</c:v>
                </c:pt>
                <c:pt idx="102">
                  <c:v>25.734292497697254</c:v>
                </c:pt>
                <c:pt idx="103">
                  <c:v>25.635010683243138</c:v>
                </c:pt>
                <c:pt idx="104">
                  <c:v>25.527928111323813</c:v>
                </c:pt>
                <c:pt idx="105">
                  <c:v>25.413077367264982</c:v>
                </c:pt>
                <c:pt idx="106">
                  <c:v>25.290493400254302</c:v>
                </c:pt>
                <c:pt idx="107">
                  <c:v>25.160213512706335</c:v>
                </c:pt>
                <c:pt idx="108">
                  <c:v>25.022277348911384</c:v>
                </c:pt>
                <c:pt idx="109">
                  <c:v>24.876726882971685</c:v>
                </c:pt>
                <c:pt idx="110">
                  <c:v>24.723606406028676</c:v>
                </c:pt>
                <c:pt idx="111">
                  <c:v>24.562962512785134</c:v>
                </c:pt>
                <c:pt idx="112">
                  <c:v>24.394844087326387</c:v>
                </c:pt>
                <c:pt idx="113">
                  <c:v>24.219302288244812</c:v>
                </c:pt>
                <c:pt idx="114">
                  <c:v>24.036390533072272</c:v>
                </c:pt>
                <c:pt idx="115">
                  <c:v>23.846164482025063</c:v>
                </c:pt>
                <c:pt idx="116">
                  <c:v>23.648682021066499</c:v>
                </c:pt>
                <c:pt idx="117">
                  <c:v>23.444003244292134</c:v>
                </c:pt>
                <c:pt idx="118">
                  <c:v>23.232190435643076</c:v>
                </c:pt>
                <c:pt idx="119">
                  <c:v>23.013308049952951</c:v>
                </c:pt>
                <c:pt idx="120">
                  <c:v>22.787422693334204</c:v>
                </c:pt>
                <c:pt idx="121">
                  <c:v>22.554603102909812</c:v>
                </c:pt>
                <c:pt idx="122">
                  <c:v>22.314920125896514</c:v>
                </c:pt>
                <c:pt idx="123">
                  <c:v>22.068446698045946</c:v>
                </c:pt>
                <c:pt idx="124">
                  <c:v>21.815257821450203</c:v>
                </c:pt>
                <c:pt idx="125">
                  <c:v>21.555430541718657</c:v>
                </c:pt>
                <c:pt idx="126">
                  <c:v>21.289043924532887</c:v>
                </c:pt>
                <c:pt idx="127">
                  <c:v>21.016179031586933</c:v>
                </c:pt>
                <c:pt idx="128">
                  <c:v>20.736918895920134</c:v>
                </c:pt>
                <c:pt idx="129">
                  <c:v>20.451348496650116</c:v>
                </c:pt>
                <c:pt idx="130">
                  <c:v>20.159554733113545</c:v>
                </c:pt>
                <c:pt idx="131">
                  <c:v>19.436020118456401</c:v>
                </c:pt>
                <c:pt idx="132">
                  <c:v>18.719468974483199</c:v>
                </c:pt>
                <c:pt idx="133">
                  <c:v>18.010376391017132</c:v>
                </c:pt>
                <c:pt idx="134">
                  <c:v>17.309211185182598</c:v>
                </c:pt>
                <c:pt idx="135">
                  <c:v>16.616435681743475</c:v>
                </c:pt>
                <c:pt idx="136">
                  <c:v>15.93250549665869</c:v>
                </c:pt>
                <c:pt idx="137">
                  <c:v>15.257869323943844</c:v>
                </c:pt>
                <c:pt idx="138">
                  <c:v>14.592968725926493</c:v>
                </c:pt>
                <c:pt idx="139">
                  <c:v>13.938237926981172</c:v>
                </c:pt>
                <c:pt idx="140">
                  <c:v>13.294103610828797</c:v>
                </c:pt>
                <c:pt idx="141">
                  <c:v>12.66098472148362</c:v>
                </c:pt>
                <c:pt idx="142">
                  <c:v>12.039292267929353</c:v>
                </c:pt>
                <c:pt idx="143">
                  <c:v>11.429429132604554</c:v>
                </c:pt>
                <c:pt idx="144">
                  <c:v>10.831789883775752</c:v>
                </c:pt>
                <c:pt idx="145">
                  <c:v>10.246760591875221</c:v>
                </c:pt>
                <c:pt idx="146">
                  <c:v>9.6747186498786455</c:v>
                </c:pt>
                <c:pt idx="147">
                  <c:v>9.1160325977961882</c:v>
                </c:pt>
                <c:pt idx="148">
                  <c:v>8.5710619513489288</c:v>
                </c:pt>
                <c:pt idx="149">
                  <c:v>8.0401570349007088</c:v>
                </c:pt>
                <c:pt idx="150">
                  <c:v>7.5236588187138436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boundary'!$N$6:$N$186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-13.015397232479311</c:v>
                </c:pt>
                <c:pt idx="31">
                  <c:v>-13.365259199760791</c:v>
                </c:pt>
                <c:pt idx="32">
                  <c:v>-13.700915627317974</c:v>
                </c:pt>
                <c:pt idx="33">
                  <c:v>-14.02197193513944</c:v>
                </c:pt>
                <c:pt idx="34">
                  <c:v>-14.328041160181845</c:v>
                </c:pt>
                <c:pt idx="35">
                  <c:v>-14.618744162146825</c:v>
                </c:pt>
                <c:pt idx="36">
                  <c:v>-14.893709825884772</c:v>
                </c:pt>
                <c:pt idx="37">
                  <c:v>-15.152575260337374</c:v>
                </c:pt>
                <c:pt idx="38">
                  <c:v>-15.394985993932217</c:v>
                </c:pt>
                <c:pt idx="39">
                  <c:v>-15.620596166344169</c:v>
                </c:pt>
                <c:pt idx="40">
                  <c:v>-15.829068716539576</c:v>
                </c:pt>
                <c:pt idx="41">
                  <c:v>-16.020075567020971</c:v>
                </c:pt>
                <c:pt idx="42">
                  <c:v>-16.193297804191271</c:v>
                </c:pt>
                <c:pt idx="43">
                  <c:v>-16.34842585475813</c:v>
                </c:pt>
                <c:pt idx="44">
                  <c:v>-16.485159658100596</c:v>
                </c:pt>
                <c:pt idx="45">
                  <c:v>-16.603208834521887</c:v>
                </c:pt>
                <c:pt idx="46">
                  <c:v>-16.702292849313523</c:v>
                </c:pt>
                <c:pt idx="47">
                  <c:v>-16.782141172558099</c:v>
                </c:pt>
                <c:pt idx="48">
                  <c:v>-16.842493434599149</c:v>
                </c:pt>
                <c:pt idx="49">
                  <c:v>-16.883099577108755</c:v>
                </c:pt>
                <c:pt idx="50">
                  <c:v>-16.903719999684942</c:v>
                </c:pt>
                <c:pt idx="51">
                  <c:v>-16.549493694180388</c:v>
                </c:pt>
                <c:pt idx="52">
                  <c:v>-16.190231362435185</c:v>
                </c:pt>
                <c:pt idx="53">
                  <c:v>-15.826042328309224</c:v>
                </c:pt>
                <c:pt idx="54">
                  <c:v>-15.457037414862487</c:v>
                </c:pt>
                <c:pt idx="55">
                  <c:v>-15.083328910631499</c:v>
                </c:pt>
                <c:pt idx="56">
                  <c:v>-14.705030535459803</c:v>
                </c:pt>
                <c:pt idx="57">
                  <c:v>-14.322257405892916</c:v>
                </c:pt>
                <c:pt idx="58">
                  <c:v>-13.935126000148266</c:v>
                </c:pt>
                <c:pt idx="59">
                  <c:v>-13.543754122670741</c:v>
                </c:pt>
                <c:pt idx="60">
                  <c:v>-13.148260868284703</c:v>
                </c:pt>
                <c:pt idx="61">
                  <c:v>-12.748766585953328</c:v>
                </c:pt>
                <c:pt idx="62">
                  <c:v>-12.345392842156288</c:v>
                </c:pt>
                <c:pt idx="63">
                  <c:v>-11.938262383896975</c:v>
                </c:pt>
                <c:pt idx="64">
                  <c:v>-11.527499101350458</c:v>
                </c:pt>
                <c:pt idx="65">
                  <c:v>-11.113227990163605</c:v>
                </c:pt>
                <c:pt idx="66">
                  <c:v>-10.695575113418784</c:v>
                </c:pt>
                <c:pt idx="67">
                  <c:v>-10.274667563272741</c:v>
                </c:pt>
                <c:pt idx="68">
                  <c:v>-9.8506334222823675</c:v>
                </c:pt>
                <c:pt idx="69">
                  <c:v>-9.4236017244290231</c:v>
                </c:pt>
                <c:pt idx="70">
                  <c:v>-8.9937024158534005</c:v>
                </c:pt>
                <c:pt idx="71">
                  <c:v>-8.5610663153127895</c:v>
                </c:pt>
                <c:pt idx="72">
                  <c:v>-8.1258250743728055</c:v>
                </c:pt>
                <c:pt idx="73">
                  <c:v>-7.6881111373456967</c:v>
                </c:pt>
                <c:pt idx="74">
                  <c:v>-7.2480577009874176</c:v>
                </c:pt>
                <c:pt idx="75">
                  <c:v>-6.8057986739657341</c:v>
                </c:pt>
                <c:pt idx="76">
                  <c:v>-6.3614686361116943</c:v>
                </c:pt>
                <c:pt idx="77">
                  <c:v>-5.9152027974668533</c:v>
                </c:pt>
                <c:pt idx="78">
                  <c:v>-5.4671369571387407</c:v>
                </c:pt>
                <c:pt idx="79">
                  <c:v>-5.0174074619770606</c:v>
                </c:pt>
                <c:pt idx="80">
                  <c:v>-4.5661511650832258</c:v>
                </c:pt>
                <c:pt idx="81">
                  <c:v>-8.8146543946410585</c:v>
                </c:pt>
                <c:pt idx="82">
                  <c:v>-8.8876190879757679</c:v>
                </c:pt>
                <c:pt idx="83">
                  <c:v>-8.6981910789204857</c:v>
                </c:pt>
                <c:pt idx="84">
                  <c:v>-8.2458312152217541</c:v>
                </c:pt>
                <c:pt idx="85">
                  <c:v>-7.5301595599950559</c:v>
                </c:pt>
                <c:pt idx="86">
                  <c:v>-6.550955664843201</c:v>
                </c:pt>
                <c:pt idx="87">
                  <c:v>-5.1281468189869814</c:v>
                </c:pt>
                <c:pt idx="88">
                  <c:v>-3.5617911168517939</c:v>
                </c:pt>
                <c:pt idx="89">
                  <c:v>-1.852257070304802</c:v>
                </c:pt>
                <c:pt idx="90">
                  <c:v>0</c:v>
                </c:pt>
                <c:pt idx="91">
                  <c:v>1.852257070304802</c:v>
                </c:pt>
                <c:pt idx="92">
                  <c:v>3.5617911168517939</c:v>
                </c:pt>
                <c:pt idx="93">
                  <c:v>5.1281468189869814</c:v>
                </c:pt>
                <c:pt idx="94">
                  <c:v>6.550955664843201</c:v>
                </c:pt>
                <c:pt idx="95">
                  <c:v>7.5301595599950559</c:v>
                </c:pt>
                <c:pt idx="96">
                  <c:v>8.2458312152217541</c:v>
                </c:pt>
                <c:pt idx="97">
                  <c:v>8.6981910789204857</c:v>
                </c:pt>
                <c:pt idx="98">
                  <c:v>8.8876190879757679</c:v>
                </c:pt>
                <c:pt idx="99">
                  <c:v>8.8146543946410585</c:v>
                </c:pt>
                <c:pt idx="100">
                  <c:v>4.5661511650832258</c:v>
                </c:pt>
                <c:pt idx="101">
                  <c:v>5.0174074619770606</c:v>
                </c:pt>
                <c:pt idx="102">
                  <c:v>5.4671369571387407</c:v>
                </c:pt>
                <c:pt idx="103">
                  <c:v>5.9152027974668533</c:v>
                </c:pt>
                <c:pt idx="104">
                  <c:v>6.3614686361116943</c:v>
                </c:pt>
                <c:pt idx="105">
                  <c:v>6.8057986739657341</c:v>
                </c:pt>
                <c:pt idx="106">
                  <c:v>7.2480577009874176</c:v>
                </c:pt>
                <c:pt idx="107">
                  <c:v>7.6881111373456967</c:v>
                </c:pt>
                <c:pt idx="108">
                  <c:v>8.1258250743728055</c:v>
                </c:pt>
                <c:pt idx="109">
                  <c:v>8.5610663153127895</c:v>
                </c:pt>
                <c:pt idx="110">
                  <c:v>8.9937024158534005</c:v>
                </c:pt>
                <c:pt idx="111">
                  <c:v>9.4236017244290231</c:v>
                </c:pt>
                <c:pt idx="112">
                  <c:v>9.8506334222823675</c:v>
                </c:pt>
                <c:pt idx="113">
                  <c:v>10.274667563272741</c:v>
                </c:pt>
                <c:pt idx="114">
                  <c:v>10.695575113418784</c:v>
                </c:pt>
                <c:pt idx="115">
                  <c:v>11.113227990163605</c:v>
                </c:pt>
                <c:pt idx="116">
                  <c:v>11.527499101350458</c:v>
                </c:pt>
                <c:pt idx="117">
                  <c:v>11.938262383896975</c:v>
                </c:pt>
                <c:pt idx="118">
                  <c:v>12.345392842156288</c:v>
                </c:pt>
                <c:pt idx="119">
                  <c:v>12.748766585953328</c:v>
                </c:pt>
                <c:pt idx="120">
                  <c:v>13.148260868284703</c:v>
                </c:pt>
                <c:pt idx="121">
                  <c:v>13.543754122670741</c:v>
                </c:pt>
                <c:pt idx="122">
                  <c:v>13.935126000148266</c:v>
                </c:pt>
                <c:pt idx="123">
                  <c:v>14.322257405892916</c:v>
                </c:pt>
                <c:pt idx="124">
                  <c:v>14.705030535459803</c:v>
                </c:pt>
                <c:pt idx="125">
                  <c:v>15.083328910631499</c:v>
                </c:pt>
                <c:pt idx="126">
                  <c:v>15.457037414862487</c:v>
                </c:pt>
                <c:pt idx="127">
                  <c:v>15.826042328309224</c:v>
                </c:pt>
                <c:pt idx="128">
                  <c:v>16.190231362435185</c:v>
                </c:pt>
                <c:pt idx="129">
                  <c:v>16.549493694180388</c:v>
                </c:pt>
                <c:pt idx="130">
                  <c:v>16.903719999684942</c:v>
                </c:pt>
                <c:pt idx="131">
                  <c:v>16.883099577108755</c:v>
                </c:pt>
                <c:pt idx="132">
                  <c:v>16.842493434599149</c:v>
                </c:pt>
                <c:pt idx="133">
                  <c:v>16.782141172558099</c:v>
                </c:pt>
                <c:pt idx="134">
                  <c:v>16.702292849313523</c:v>
                </c:pt>
                <c:pt idx="135">
                  <c:v>16.603208834521887</c:v>
                </c:pt>
                <c:pt idx="136">
                  <c:v>16.485159658100596</c:v>
                </c:pt>
                <c:pt idx="137">
                  <c:v>16.34842585475813</c:v>
                </c:pt>
                <c:pt idx="138">
                  <c:v>16.193297804191271</c:v>
                </c:pt>
                <c:pt idx="139">
                  <c:v>16.020075567020971</c:v>
                </c:pt>
                <c:pt idx="140">
                  <c:v>15.829068716539576</c:v>
                </c:pt>
                <c:pt idx="141">
                  <c:v>15.620596166344169</c:v>
                </c:pt>
                <c:pt idx="142">
                  <c:v>15.394985993932217</c:v>
                </c:pt>
                <c:pt idx="143">
                  <c:v>15.152575260337374</c:v>
                </c:pt>
                <c:pt idx="144">
                  <c:v>14.893709825884772</c:v>
                </c:pt>
                <c:pt idx="145">
                  <c:v>14.618744162146825</c:v>
                </c:pt>
                <c:pt idx="146">
                  <c:v>14.328041160181845</c:v>
                </c:pt>
                <c:pt idx="147">
                  <c:v>14.02197193513944</c:v>
                </c:pt>
                <c:pt idx="148">
                  <c:v>13.700915627317974</c:v>
                </c:pt>
                <c:pt idx="149">
                  <c:v>13.365259199760791</c:v>
                </c:pt>
                <c:pt idx="150">
                  <c:v>13.015397232479311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13-4E2C-AC25-21F6289C3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70776"/>
        <c:axId val="663071096"/>
      </c:scatterChart>
      <c:valAx>
        <c:axId val="663070776"/>
        <c:scaling>
          <c:orientation val="minMax"/>
          <c:max val="300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 sz="1100"/>
                  <a:t>longitudinal</a:t>
                </a:r>
                <a:r>
                  <a:rPr lang="en-IN" sz="1100" baseline="0"/>
                  <a:t> range (X)</a:t>
                </a:r>
                <a:r>
                  <a:rPr lang="en-IN" sz="1100"/>
                  <a:t> in meters</a:t>
                </a:r>
              </a:p>
            </c:rich>
          </c:tx>
          <c:layout>
            <c:manualLayout>
              <c:xMode val="edge"/>
              <c:yMode val="edge"/>
              <c:x val="0.34395599622976958"/>
              <c:y val="0.9535432632100678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663071096"/>
        <c:crosses val="autoZero"/>
        <c:crossBetween val="midCat"/>
      </c:valAx>
      <c:valAx>
        <c:axId val="663071096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 sz="1100"/>
                  <a:t>lateral range (Y) in meters</a:t>
                </a:r>
              </a:p>
            </c:rich>
          </c:tx>
          <c:layout>
            <c:manualLayout>
              <c:xMode val="edge"/>
              <c:yMode val="edge"/>
              <c:x val="1.0927100294990123E-2"/>
              <c:y val="0.3898762651369178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663070776"/>
        <c:crosses val="autoZero"/>
        <c:crossBetween val="midCat"/>
      </c:valAx>
      <c:spPr>
        <a:ln>
          <a:solidFill>
            <a:schemeClr val="tx1"/>
          </a:solidFill>
          <a:prstDash val="dash"/>
        </a:ln>
      </c:spPr>
    </c:plotArea>
    <c:legend>
      <c:legendPos val="r"/>
      <c:legendEntry>
        <c:idx val="0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 b="1"/>
            </a:pPr>
            <a:endParaRPr lang="en-US"/>
          </a:p>
        </c:txPr>
      </c:legendEntry>
      <c:layout>
        <c:manualLayout>
          <c:xMode val="edge"/>
          <c:yMode val="edge"/>
          <c:x val="0.82530976198783013"/>
          <c:y val="9.1995392046606728E-2"/>
          <c:w val="0.16417991265198445"/>
          <c:h val="0.836100667081625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SRR FOV in polar coordinates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'Radar FOV Boundary Spec '!$F$7:$R$7</c:f>
              <c:numCache>
                <c:formatCode>General</c:formatCode>
                <c:ptCount val="13"/>
                <c:pt idx="0">
                  <c:v>-90</c:v>
                </c:pt>
                <c:pt idx="1">
                  <c:v>-60.1</c:v>
                </c:pt>
                <c:pt idx="2">
                  <c:v>-60</c:v>
                </c:pt>
                <c:pt idx="3">
                  <c:v>-40</c:v>
                </c:pt>
                <c:pt idx="4">
                  <c:v>-20</c:v>
                </c:pt>
                <c:pt idx="5">
                  <c:v>-9</c:v>
                </c:pt>
                <c:pt idx="6">
                  <c:v>0</c:v>
                </c:pt>
                <c:pt idx="7">
                  <c:v>9</c:v>
                </c:pt>
                <c:pt idx="8">
                  <c:v>20</c:v>
                </c:pt>
                <c:pt idx="9">
                  <c:v>40</c:v>
                </c:pt>
                <c:pt idx="10">
                  <c:v>60</c:v>
                </c:pt>
                <c:pt idx="11">
                  <c:v>60.1</c:v>
                </c:pt>
                <c:pt idx="12">
                  <c:v>90</c:v>
                </c:pt>
              </c:numCache>
            </c:numRef>
          </c:xVal>
          <c:yVal>
            <c:numRef>
              <c:f>'Radar FOV Boundary Spec '!$F$5:$R$5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70</c:v>
                </c:pt>
                <c:pt idx="10">
                  <c:v>40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7-48DE-99FB-3E499CDAE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Azimuth Angle in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Range in meters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LRR FOV in polar coordinates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'!$G$12:$O$12</c:f>
              <c:numCache>
                <c:formatCode>General</c:formatCode>
                <c:ptCount val="9"/>
                <c:pt idx="0">
                  <c:v>-9.1</c:v>
                </c:pt>
                <c:pt idx="1">
                  <c:v>-9</c:v>
                </c:pt>
                <c:pt idx="2">
                  <c:v>-6</c:v>
                </c:pt>
                <c:pt idx="3">
                  <c:v>-4</c:v>
                </c:pt>
                <c:pt idx="4">
                  <c:v>0</c:v>
                </c:pt>
                <c:pt idx="5">
                  <c:v>4</c:v>
                </c:pt>
                <c:pt idx="6">
                  <c:v>6</c:v>
                </c:pt>
                <c:pt idx="7">
                  <c:v>9</c:v>
                </c:pt>
                <c:pt idx="8">
                  <c:v>9.1</c:v>
                </c:pt>
              </c:numCache>
            </c:numRef>
          </c:xVal>
          <c:yVal>
            <c:numRef>
              <c:f>'Radar FOV Boundary Spec '!$G$10:$O$10</c:f>
              <c:numCache>
                <c:formatCode>General</c:formatCode>
                <c:ptCount val="9"/>
                <c:pt idx="0">
                  <c:v>0</c:v>
                </c:pt>
                <c:pt idx="1">
                  <c:v>150</c:v>
                </c:pt>
                <c:pt idx="2">
                  <c:v>210</c:v>
                </c:pt>
                <c:pt idx="3">
                  <c:v>250</c:v>
                </c:pt>
                <c:pt idx="4">
                  <c:v>293.37470000000002</c:v>
                </c:pt>
                <c:pt idx="5">
                  <c:v>250</c:v>
                </c:pt>
                <c:pt idx="6">
                  <c:v>210</c:v>
                </c:pt>
                <c:pt idx="7">
                  <c:v>150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3-4527-9DE6-EE2B35AF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Azimuth Angle in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Range in meters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LRR vs SRR FOV Comparison </a:t>
            </a:r>
          </a:p>
        </c:rich>
      </c:tx>
      <c:layout>
        <c:manualLayout>
          <c:xMode val="edge"/>
          <c:yMode val="edge"/>
          <c:x val="0.21801079823120195"/>
          <c:y val="2.93478208350200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37663357481393E-2"/>
          <c:y val="0.10744956718429363"/>
          <c:w val="0.84091803034630697"/>
          <c:h val="0.7639142471050574"/>
        </c:manualLayout>
      </c:layout>
      <c:scatterChart>
        <c:scatterStyle val="lineMarker"/>
        <c:varyColors val="0"/>
        <c:ser>
          <c:idx val="0"/>
          <c:order val="0"/>
          <c:tx>
            <c:v>LRR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'!$G$12:$O$12</c:f>
              <c:numCache>
                <c:formatCode>General</c:formatCode>
                <c:ptCount val="9"/>
                <c:pt idx="0">
                  <c:v>-9.1</c:v>
                </c:pt>
                <c:pt idx="1">
                  <c:v>-9</c:v>
                </c:pt>
                <c:pt idx="2">
                  <c:v>-6</c:v>
                </c:pt>
                <c:pt idx="3">
                  <c:v>-4</c:v>
                </c:pt>
                <c:pt idx="4">
                  <c:v>0</c:v>
                </c:pt>
                <c:pt idx="5">
                  <c:v>4</c:v>
                </c:pt>
                <c:pt idx="6">
                  <c:v>6</c:v>
                </c:pt>
                <c:pt idx="7">
                  <c:v>9</c:v>
                </c:pt>
                <c:pt idx="8">
                  <c:v>9.1</c:v>
                </c:pt>
              </c:numCache>
            </c:numRef>
          </c:xVal>
          <c:yVal>
            <c:numRef>
              <c:f>'Radar FOV Boundary Spec '!$G$10:$O$10</c:f>
              <c:numCache>
                <c:formatCode>General</c:formatCode>
                <c:ptCount val="9"/>
                <c:pt idx="0">
                  <c:v>0</c:v>
                </c:pt>
                <c:pt idx="1">
                  <c:v>150</c:v>
                </c:pt>
                <c:pt idx="2">
                  <c:v>210</c:v>
                </c:pt>
                <c:pt idx="3">
                  <c:v>250</c:v>
                </c:pt>
                <c:pt idx="4">
                  <c:v>293.37470000000002</c:v>
                </c:pt>
                <c:pt idx="5">
                  <c:v>250</c:v>
                </c:pt>
                <c:pt idx="6">
                  <c:v>210</c:v>
                </c:pt>
                <c:pt idx="7">
                  <c:v>150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6-48EE-8074-64420FE3C347}"/>
            </c:ext>
          </c:extLst>
        </c:ser>
        <c:ser>
          <c:idx val="1"/>
          <c:order val="1"/>
          <c:tx>
            <c:v>SRR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'Radar FOV Boundary Spec '!$G$7:$Q$7</c:f>
              <c:numCache>
                <c:formatCode>General</c:formatCode>
                <c:ptCount val="11"/>
                <c:pt idx="0">
                  <c:v>-60.1</c:v>
                </c:pt>
                <c:pt idx="1">
                  <c:v>-60</c:v>
                </c:pt>
                <c:pt idx="2">
                  <c:v>-40</c:v>
                </c:pt>
                <c:pt idx="3">
                  <c:v>-20</c:v>
                </c:pt>
                <c:pt idx="4">
                  <c:v>-9</c:v>
                </c:pt>
                <c:pt idx="5">
                  <c:v>0</c:v>
                </c:pt>
                <c:pt idx="6">
                  <c:v>9</c:v>
                </c:pt>
                <c:pt idx="7">
                  <c:v>20</c:v>
                </c:pt>
                <c:pt idx="8">
                  <c:v>40</c:v>
                </c:pt>
                <c:pt idx="9">
                  <c:v>60</c:v>
                </c:pt>
                <c:pt idx="10">
                  <c:v>60.1</c:v>
                </c:pt>
              </c:numCache>
            </c:numRef>
          </c:xVal>
          <c:yVal>
            <c:numRef>
              <c:f>'Radar FOV Boundary Spec '!$G$5:$Q$5</c:f>
              <c:numCache>
                <c:formatCode>General</c:formatCode>
                <c:ptCount val="11"/>
                <c:pt idx="0">
                  <c:v>0</c:v>
                </c:pt>
                <c:pt idx="1">
                  <c:v>40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70</c:v>
                </c:pt>
                <c:pt idx="7">
                  <c:v>70</c:v>
                </c:pt>
                <c:pt idx="8">
                  <c:v>70</c:v>
                </c:pt>
                <c:pt idx="9">
                  <c:v>40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6-48EE-8074-64420FE3C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Azimuth Angle in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</a:t>
                </a:r>
                <a:r>
                  <a:rPr lang="en-IN" b="1"/>
                  <a:t>Range</a:t>
                </a:r>
                <a:r>
                  <a:rPr lang="en-IN" b="1" baseline="0"/>
                  <a:t> in meters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490465638431"/>
          <c:y val="0.12388260370103735"/>
          <c:w val="0.18609564487636412"/>
          <c:h val="8.9338856445629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u="sng"/>
              <a:t> Hybrid FOV (LRR + SRR)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37663357481393E-2"/>
          <c:y val="0.10744956718429363"/>
          <c:w val="0.84091803034630697"/>
          <c:h val="0.7639142471050574"/>
        </c:manualLayout>
      </c:layout>
      <c:scatterChart>
        <c:scatterStyle val="lineMarker"/>
        <c:varyColors val="0"/>
        <c:ser>
          <c:idx val="0"/>
          <c:order val="0"/>
          <c:tx>
            <c:v> Hybrid (LRR + SRR)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'!$G$17:$W$17</c:f>
              <c:numCache>
                <c:formatCode>General</c:formatCode>
                <c:ptCount val="17"/>
                <c:pt idx="0">
                  <c:v>-60.1</c:v>
                </c:pt>
                <c:pt idx="1">
                  <c:v>-60</c:v>
                </c:pt>
                <c:pt idx="2">
                  <c:v>-40</c:v>
                </c:pt>
                <c:pt idx="3">
                  <c:v>-20</c:v>
                </c:pt>
                <c:pt idx="4">
                  <c:v>-9</c:v>
                </c:pt>
                <c:pt idx="5">
                  <c:v>-9</c:v>
                </c:pt>
                <c:pt idx="6">
                  <c:v>-6</c:v>
                </c:pt>
                <c:pt idx="7">
                  <c:v>-4</c:v>
                </c:pt>
                <c:pt idx="8">
                  <c:v>0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20</c:v>
                </c:pt>
                <c:pt idx="14">
                  <c:v>40</c:v>
                </c:pt>
                <c:pt idx="15">
                  <c:v>60</c:v>
                </c:pt>
                <c:pt idx="16">
                  <c:v>60.1</c:v>
                </c:pt>
              </c:numCache>
            </c:numRef>
          </c:xVal>
          <c:yVal>
            <c:numRef>
              <c:f>'Radar FOV Boundary Spec '!$G$15:$W$15</c:f>
              <c:numCache>
                <c:formatCode>General</c:formatCode>
                <c:ptCount val="17"/>
                <c:pt idx="0">
                  <c:v>0</c:v>
                </c:pt>
                <c:pt idx="1">
                  <c:v>40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150</c:v>
                </c:pt>
                <c:pt idx="6">
                  <c:v>210</c:v>
                </c:pt>
                <c:pt idx="7">
                  <c:v>250</c:v>
                </c:pt>
                <c:pt idx="8">
                  <c:v>293.37470000000002</c:v>
                </c:pt>
                <c:pt idx="9">
                  <c:v>250</c:v>
                </c:pt>
                <c:pt idx="10">
                  <c:v>210</c:v>
                </c:pt>
                <c:pt idx="11">
                  <c:v>150</c:v>
                </c:pt>
                <c:pt idx="12">
                  <c:v>70</c:v>
                </c:pt>
                <c:pt idx="13">
                  <c:v>70</c:v>
                </c:pt>
                <c:pt idx="14">
                  <c:v>70</c:v>
                </c:pt>
                <c:pt idx="15">
                  <c:v>40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9-421D-942F-C8E4088FC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Azimuth Angle in 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effectLst/>
                  </a:rPr>
                  <a:t>Range in meters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kern="1200" spc="0" baseline="0">
                <a:solidFill>
                  <a:srgbClr val="595959"/>
                </a:solidFill>
                <a:effectLst/>
                <a:latin typeface="Calibri" panose="020F0502020204030204" pitchFamily="34" charset="0"/>
              </a:rPr>
              <a:t>SRR FOV in cartesian coordinates</a:t>
            </a:r>
            <a:endParaRPr lang="en-IN">
              <a:effectLst/>
            </a:endParaRPr>
          </a:p>
        </c:rich>
      </c:tx>
      <c:layout>
        <c:manualLayout>
          <c:xMode val="edge"/>
          <c:yMode val="edge"/>
          <c:x val="0.22867004398979493"/>
          <c:y val="1.9422918650742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'Radar FOV Boundary Spec '!$F$50:$R$50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-34.630393579693774</c:v>
                </c:pt>
                <c:pt idx="3">
                  <c:v>-44.976151406984059</c:v>
                </c:pt>
                <c:pt idx="4">
                  <c:v>-23.929769398234239</c:v>
                </c:pt>
                <c:pt idx="5">
                  <c:v>-10.944906859267347</c:v>
                </c:pt>
                <c:pt idx="6">
                  <c:v>0</c:v>
                </c:pt>
                <c:pt idx="7">
                  <c:v>10.944906859267347</c:v>
                </c:pt>
                <c:pt idx="8">
                  <c:v>23.929769398234239</c:v>
                </c:pt>
                <c:pt idx="9">
                  <c:v>44.976151406984059</c:v>
                </c:pt>
                <c:pt idx="10">
                  <c:v>34.630393579693774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'Radar FOV Boundary Spec '!$F$48:$R$48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20.018387560328232</c:v>
                </c:pt>
                <c:pt idx="3">
                  <c:v>53.639032472780919</c:v>
                </c:pt>
                <c:pt idx="4">
                  <c:v>65.782719133122882</c:v>
                </c:pt>
                <c:pt idx="5">
                  <c:v>69.139055633136635</c:v>
                </c:pt>
                <c:pt idx="6">
                  <c:v>70</c:v>
                </c:pt>
                <c:pt idx="7">
                  <c:v>69.139055633136635</c:v>
                </c:pt>
                <c:pt idx="8">
                  <c:v>65.782719133122882</c:v>
                </c:pt>
                <c:pt idx="9">
                  <c:v>53.639032472780919</c:v>
                </c:pt>
                <c:pt idx="10">
                  <c:v>20.018387560328232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A-4F68-95BE-1DE6C61F3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Y in meters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X in meters</a:t>
                </a:r>
              </a:p>
            </c:rich>
          </c:tx>
          <c:layout>
            <c:manualLayout>
              <c:xMode val="edge"/>
              <c:yMode val="edge"/>
              <c:x val="2.0967737750914126E-2"/>
              <c:y val="0.395000553848130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kern="1200" spc="0" baseline="0">
                <a:solidFill>
                  <a:srgbClr val="595959"/>
                </a:solidFill>
                <a:effectLst/>
                <a:latin typeface="Calibri" panose="020F0502020204030204" pitchFamily="34" charset="0"/>
              </a:rPr>
              <a:t>LRR FOV in cartesian coordinates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'!$F$55:$P$55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-23.453371841287172</c:v>
                </c:pt>
                <c:pt idx="3">
                  <c:v>-21.939889753211794</c:v>
                </c:pt>
                <c:pt idx="4">
                  <c:v>-17.430291903079279</c:v>
                </c:pt>
                <c:pt idx="5">
                  <c:v>0</c:v>
                </c:pt>
                <c:pt idx="6">
                  <c:v>17.430291903079279</c:v>
                </c:pt>
                <c:pt idx="7">
                  <c:v>21.939889753211794</c:v>
                </c:pt>
                <c:pt idx="8">
                  <c:v>23.453371841287172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'Radar FOV Boundary Spec '!$F$53:$P$53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148.15511921386423</c:v>
                </c:pt>
                <c:pt idx="3">
                  <c:v>208.85076307645349</c:v>
                </c:pt>
                <c:pt idx="4">
                  <c:v>249.39162961930668</c:v>
                </c:pt>
                <c:pt idx="5">
                  <c:v>293.37470000000002</c:v>
                </c:pt>
                <c:pt idx="6">
                  <c:v>249.39162961930668</c:v>
                </c:pt>
                <c:pt idx="7">
                  <c:v>208.85076307645349</c:v>
                </c:pt>
                <c:pt idx="8">
                  <c:v>148.15511921386423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E5-433C-BD46-362F2AF1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Y in meters</a:t>
                </a:r>
                <a:endParaRPr lang="en-I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Range in meters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kern="1200" spc="0" baseline="0">
                <a:solidFill>
                  <a:srgbClr val="595959"/>
                </a:solidFill>
                <a:effectLst/>
                <a:latin typeface="Calibri" panose="020F0502020204030204" pitchFamily="34" charset="0"/>
              </a:rPr>
              <a:t>LRR vs SRR FOV Comparison </a:t>
            </a:r>
            <a:endParaRPr lang="en-IN" b="1" u="sng">
              <a:effectLst/>
            </a:endParaRPr>
          </a:p>
        </c:rich>
      </c:tx>
      <c:layout>
        <c:manualLayout>
          <c:xMode val="edge"/>
          <c:yMode val="edge"/>
          <c:x val="0.24109767687705086"/>
          <c:y val="2.8544869870392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37663357481393E-2"/>
          <c:y val="0.10744956718429363"/>
          <c:w val="0.84091803034630697"/>
          <c:h val="0.7639142471050574"/>
        </c:manualLayout>
      </c:layout>
      <c:scatterChart>
        <c:scatterStyle val="lineMarker"/>
        <c:varyColors val="0"/>
        <c:ser>
          <c:idx val="0"/>
          <c:order val="0"/>
          <c:tx>
            <c:v>LRR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'!$F$55:$P$55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-23.453371841287172</c:v>
                </c:pt>
                <c:pt idx="3">
                  <c:v>-21.939889753211794</c:v>
                </c:pt>
                <c:pt idx="4">
                  <c:v>-17.430291903079279</c:v>
                </c:pt>
                <c:pt idx="5">
                  <c:v>0</c:v>
                </c:pt>
                <c:pt idx="6">
                  <c:v>17.430291903079279</c:v>
                </c:pt>
                <c:pt idx="7">
                  <c:v>21.939889753211794</c:v>
                </c:pt>
                <c:pt idx="8">
                  <c:v>23.453371841287172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'Radar FOV Boundary Spec '!$F$53:$P$53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148.15511921386423</c:v>
                </c:pt>
                <c:pt idx="3">
                  <c:v>208.85076307645349</c:v>
                </c:pt>
                <c:pt idx="4">
                  <c:v>249.39162961930668</c:v>
                </c:pt>
                <c:pt idx="5">
                  <c:v>293.37470000000002</c:v>
                </c:pt>
                <c:pt idx="6">
                  <c:v>249.39162961930668</c:v>
                </c:pt>
                <c:pt idx="7">
                  <c:v>208.85076307645349</c:v>
                </c:pt>
                <c:pt idx="8">
                  <c:v>148.15511921386423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3-496C-A558-7C0BE3B2DB31}"/>
            </c:ext>
          </c:extLst>
        </c:ser>
        <c:ser>
          <c:idx val="1"/>
          <c:order val="1"/>
          <c:tx>
            <c:v>SRR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'Radar FOV Boundary Spec '!$F$50:$R$50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-34.630393579693774</c:v>
                </c:pt>
                <c:pt idx="3">
                  <c:v>-44.976151406984059</c:v>
                </c:pt>
                <c:pt idx="4">
                  <c:v>-23.929769398234239</c:v>
                </c:pt>
                <c:pt idx="5">
                  <c:v>-10.944906859267347</c:v>
                </c:pt>
                <c:pt idx="6">
                  <c:v>0</c:v>
                </c:pt>
                <c:pt idx="7">
                  <c:v>10.944906859267347</c:v>
                </c:pt>
                <c:pt idx="8">
                  <c:v>23.929769398234239</c:v>
                </c:pt>
                <c:pt idx="9">
                  <c:v>44.976151406984059</c:v>
                </c:pt>
                <c:pt idx="10">
                  <c:v>34.630393579693774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'Radar FOV Boundary Spec '!$F$48:$R$48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20.018387560328232</c:v>
                </c:pt>
                <c:pt idx="3">
                  <c:v>53.639032472780919</c:v>
                </c:pt>
                <c:pt idx="4">
                  <c:v>65.782719133122882</c:v>
                </c:pt>
                <c:pt idx="5">
                  <c:v>69.139055633136635</c:v>
                </c:pt>
                <c:pt idx="6">
                  <c:v>70</c:v>
                </c:pt>
                <c:pt idx="7">
                  <c:v>69.139055633136635</c:v>
                </c:pt>
                <c:pt idx="8">
                  <c:v>65.782719133122882</c:v>
                </c:pt>
                <c:pt idx="9">
                  <c:v>53.639032472780919</c:v>
                </c:pt>
                <c:pt idx="10">
                  <c:v>20.018387560328232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43-496C-A558-7C0BE3B2D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 i="0" baseline="0">
                    <a:effectLst/>
                  </a:rPr>
                  <a:t>Y in meters</a:t>
                </a:r>
                <a:endParaRPr lang="en-IN" sz="11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Range in meters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490465638431"/>
          <c:y val="0.12388260370103735"/>
          <c:w val="0.18609564487636412"/>
          <c:h val="8.9338856445629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Hybrid FOV (LRR + SRR</a:t>
            </a:r>
            <a:r>
              <a:rPr lang="en-US" sz="1400" b="0" i="0" u="none" strike="noStrike" baseline="0">
                <a:effectLst/>
              </a:rPr>
              <a:t>)</a:t>
            </a:r>
            <a:endParaRPr lang="en-US"/>
          </a:p>
        </c:rich>
      </c:tx>
      <c:layout>
        <c:manualLayout>
          <c:xMode val="edge"/>
          <c:yMode val="edge"/>
          <c:x val="0.2458885866370451"/>
          <c:y val="3.0583789146848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37663357481393E-2"/>
          <c:y val="0.10744956718429363"/>
          <c:w val="0.84091803034630697"/>
          <c:h val="0.7639142471050574"/>
        </c:manualLayout>
      </c:layout>
      <c:scatterChart>
        <c:scatterStyle val="lineMarker"/>
        <c:varyColors val="0"/>
        <c:ser>
          <c:idx val="0"/>
          <c:order val="0"/>
          <c:tx>
            <c:v>Hybrid (LRR + SRR)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'!$F$60:$X$60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-34.630393579693774</c:v>
                </c:pt>
                <c:pt idx="3">
                  <c:v>-44.976151406984059</c:v>
                </c:pt>
                <c:pt idx="4">
                  <c:v>-23.929769398234239</c:v>
                </c:pt>
                <c:pt idx="5">
                  <c:v>-10.944906859267347</c:v>
                </c:pt>
                <c:pt idx="6">
                  <c:v>-23.453371841287172</c:v>
                </c:pt>
                <c:pt idx="7">
                  <c:v>-21.939889753211794</c:v>
                </c:pt>
                <c:pt idx="8">
                  <c:v>-17.430291903079279</c:v>
                </c:pt>
                <c:pt idx="9">
                  <c:v>0</c:v>
                </c:pt>
                <c:pt idx="10">
                  <c:v>17.430291903079279</c:v>
                </c:pt>
                <c:pt idx="11">
                  <c:v>21.939889753211794</c:v>
                </c:pt>
                <c:pt idx="12">
                  <c:v>23.453371841287172</c:v>
                </c:pt>
                <c:pt idx="13">
                  <c:v>10.944906859267347</c:v>
                </c:pt>
                <c:pt idx="14">
                  <c:v>23.929769398234239</c:v>
                </c:pt>
                <c:pt idx="15">
                  <c:v>44.976151406984059</c:v>
                </c:pt>
                <c:pt idx="16">
                  <c:v>34.630393579693774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'Radar FOV Boundary Spec '!$F$58:$X$58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20.018387560328232</c:v>
                </c:pt>
                <c:pt idx="3">
                  <c:v>53.639032472780919</c:v>
                </c:pt>
                <c:pt idx="4">
                  <c:v>65.782719133122882</c:v>
                </c:pt>
                <c:pt idx="5">
                  <c:v>69.139055633136635</c:v>
                </c:pt>
                <c:pt idx="6">
                  <c:v>148.15511921386423</c:v>
                </c:pt>
                <c:pt idx="7">
                  <c:v>208.85076307645349</c:v>
                </c:pt>
                <c:pt idx="8">
                  <c:v>249.39162961930668</c:v>
                </c:pt>
                <c:pt idx="9">
                  <c:v>293.37470000000002</c:v>
                </c:pt>
                <c:pt idx="10">
                  <c:v>249.39162961930668</c:v>
                </c:pt>
                <c:pt idx="11">
                  <c:v>208.85076307645349</c:v>
                </c:pt>
                <c:pt idx="12">
                  <c:v>148.15511921386423</c:v>
                </c:pt>
                <c:pt idx="13">
                  <c:v>69.139055633136635</c:v>
                </c:pt>
                <c:pt idx="14">
                  <c:v>65.782719133122882</c:v>
                </c:pt>
                <c:pt idx="15">
                  <c:v>53.639032472780919</c:v>
                </c:pt>
                <c:pt idx="16">
                  <c:v>20.018387560328232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B8-48CB-B428-15320D0E1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Y in meters</a:t>
                </a:r>
                <a:endParaRPr lang="en-I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Range in meters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62637292020327"/>
          <c:y val="0.12388260370103735"/>
          <c:w val="0.3663224213733754"/>
          <c:h val="8.9338856445629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FOV</a:t>
            </a:r>
            <a:r>
              <a:rPr lang="en-IN" b="1" u="sng" baseline="0"/>
              <a:t> Boundary Points After Linear Interpolation in Polar Coordinates</a:t>
            </a:r>
            <a:endParaRPr lang="en-IN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Interpolated'!$I$8:$I$188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20.018387560328232</c:v>
                </c:pt>
                <c:pt idx="31">
                  <c:v>21.392647307478008</c:v>
                </c:pt>
                <c:pt idx="32">
                  <c:v>22.805239323042187</c:v>
                </c:pt>
                <c:pt idx="33">
                  <c:v>24.255256378899166</c:v>
                </c:pt>
                <c:pt idx="34">
                  <c:v>25.741766358235019</c:v>
                </c:pt>
                <c:pt idx="35">
                  <c:v>27.263812688561284</c:v>
                </c:pt>
                <c:pt idx="36">
                  <c:v>28.820414786237379</c:v>
                </c:pt>
                <c:pt idx="37">
                  <c:v>30.410568512315511</c:v>
                </c:pt>
                <c:pt idx="38">
                  <c:v>32.033246639521678</c:v>
                </c:pt>
                <c:pt idx="39">
                  <c:v>33.687399330181321</c:v>
                </c:pt>
                <c:pt idx="40">
                  <c:v>35.371954624894023</c:v>
                </c:pt>
                <c:pt idx="41">
                  <c:v>37.085818941757012</c:v>
                </c:pt>
                <c:pt idx="42">
                  <c:v>38.827877585932931</c:v>
                </c:pt>
                <c:pt idx="43">
                  <c:v>40.596995269352902</c:v>
                </c:pt>
                <c:pt idx="44">
                  <c:v>42.392016640342064</c:v>
                </c:pt>
                <c:pt idx="45">
                  <c:v>44.211766822949983</c:v>
                </c:pt>
                <c:pt idx="46">
                  <c:v>46.055051965765195</c:v>
                </c:pt>
                <c:pt idx="47">
                  <c:v>47.920659799988137</c:v>
                </c:pt>
                <c:pt idx="48">
                  <c:v>49.807360206533765</c:v>
                </c:pt>
                <c:pt idx="49">
                  <c:v>51.713905791930777</c:v>
                </c:pt>
                <c:pt idx="50">
                  <c:v>53.639032472780919</c:v>
                </c:pt>
                <c:pt idx="51">
                  <c:v>54.415415451715681</c:v>
                </c:pt>
                <c:pt idx="52">
                  <c:v>55.175239769390167</c:v>
                </c:pt>
                <c:pt idx="53">
                  <c:v>55.918274210561634</c:v>
                </c:pt>
                <c:pt idx="54">
                  <c:v>56.644292669162262</c:v>
                </c:pt>
                <c:pt idx="55">
                  <c:v>57.353074217103462</c:v>
                </c:pt>
                <c:pt idx="56">
                  <c:v>58.044403171504548</c:v>
                </c:pt>
                <c:pt idx="57">
                  <c:v>58.718069160325143</c:v>
                </c:pt>
                <c:pt idx="58">
                  <c:v>59.373867186381666</c:v>
                </c:pt>
                <c:pt idx="59">
                  <c:v>60.011597689728127</c:v>
                </c:pt>
                <c:pt idx="60">
                  <c:v>60.631066608382412</c:v>
                </c:pt>
                <c:pt idx="61">
                  <c:v>61.232085437379503</c:v>
                </c:pt>
                <c:pt idx="62">
                  <c:v>61.814471286133767</c:v>
                </c:pt>
                <c:pt idx="63">
                  <c:v>62.37804693409268</c:v>
                </c:pt>
                <c:pt idx="64">
                  <c:v>62.922640884665206</c:v>
                </c:pt>
                <c:pt idx="65">
                  <c:v>63.448087417408395</c:v>
                </c:pt>
                <c:pt idx="66">
                  <c:v>63.954226638456262</c:v>
                </c:pt>
                <c:pt idx="67">
                  <c:v>64.44090452917564</c:v>
                </c:pt>
                <c:pt idx="68">
                  <c:v>64.907972993034136</c:v>
                </c:pt>
                <c:pt idx="69">
                  <c:v>65.355289900666151</c:v>
                </c:pt>
                <c:pt idx="70">
                  <c:v>65.782719133122882</c:v>
                </c:pt>
                <c:pt idx="71">
                  <c:v>66.190130623293499</c:v>
                </c:pt>
                <c:pt idx="72">
                  <c:v>66.577400395484645</c:v>
                </c:pt>
                <c:pt idx="73">
                  <c:v>66.944410603146395</c:v>
                </c:pt>
                <c:pt idx="74">
                  <c:v>67.291049564733044</c:v>
                </c:pt>
                <c:pt idx="75">
                  <c:v>67.617211797687901</c:v>
                </c:pt>
                <c:pt idx="76">
                  <c:v>67.922798050541772</c:v>
                </c:pt>
                <c:pt idx="77">
                  <c:v>68.207715333115232</c:v>
                </c:pt>
                <c:pt idx="78">
                  <c:v>68.471876944815591</c:v>
                </c:pt>
                <c:pt idx="79">
                  <c:v>68.715202501020073</c:v>
                </c:pt>
                <c:pt idx="80">
                  <c:v>68.937617957536801</c:v>
                </c:pt>
                <c:pt idx="81">
                  <c:v>148.15511921386423</c:v>
                </c:pt>
                <c:pt idx="82">
                  <c:v>168.34724598750356</c:v>
                </c:pt>
                <c:pt idx="83">
                  <c:v>188.58520260130544</c:v>
                </c:pt>
                <c:pt idx="84">
                  <c:v>208.85076307645349</c:v>
                </c:pt>
                <c:pt idx="85">
                  <c:v>229.1256671715592</c:v>
                </c:pt>
                <c:pt idx="86">
                  <c:v>249.39162961930668</c:v>
                </c:pt>
                <c:pt idx="87">
                  <c:v>260.48656008574642</c:v>
                </c:pt>
                <c:pt idx="88">
                  <c:v>271.52201315512366</c:v>
                </c:pt>
                <c:pt idx="89">
                  <c:v>282.48803777386513</c:v>
                </c:pt>
                <c:pt idx="90">
                  <c:v>293.37470000000002</c:v>
                </c:pt>
                <c:pt idx="91">
                  <c:v>282.48803777386513</c:v>
                </c:pt>
                <c:pt idx="92">
                  <c:v>271.52201315512366</c:v>
                </c:pt>
                <c:pt idx="93">
                  <c:v>260.48656008574642</c:v>
                </c:pt>
                <c:pt idx="94">
                  <c:v>249.39162961930668</c:v>
                </c:pt>
                <c:pt idx="95">
                  <c:v>229.1256671715592</c:v>
                </c:pt>
                <c:pt idx="96">
                  <c:v>208.85076307645349</c:v>
                </c:pt>
                <c:pt idx="97">
                  <c:v>188.58520260130544</c:v>
                </c:pt>
                <c:pt idx="98">
                  <c:v>168.34724598750356</c:v>
                </c:pt>
                <c:pt idx="99">
                  <c:v>148.15511921386423</c:v>
                </c:pt>
                <c:pt idx="100">
                  <c:v>68.937617957536801</c:v>
                </c:pt>
                <c:pt idx="101">
                  <c:v>68.715202501020073</c:v>
                </c:pt>
                <c:pt idx="102">
                  <c:v>68.471876944815591</c:v>
                </c:pt>
                <c:pt idx="103">
                  <c:v>68.207715333115232</c:v>
                </c:pt>
                <c:pt idx="104">
                  <c:v>67.922798050541772</c:v>
                </c:pt>
                <c:pt idx="105">
                  <c:v>67.617211797687901</c:v>
                </c:pt>
                <c:pt idx="106">
                  <c:v>67.291049564733044</c:v>
                </c:pt>
                <c:pt idx="107">
                  <c:v>66.944410603146395</c:v>
                </c:pt>
                <c:pt idx="108">
                  <c:v>66.577400395484645</c:v>
                </c:pt>
                <c:pt idx="109">
                  <c:v>66.190130623293499</c:v>
                </c:pt>
                <c:pt idx="110">
                  <c:v>65.782719133122882</c:v>
                </c:pt>
                <c:pt idx="111">
                  <c:v>65.355289900666151</c:v>
                </c:pt>
                <c:pt idx="112">
                  <c:v>64.907972993034136</c:v>
                </c:pt>
                <c:pt idx="113">
                  <c:v>64.44090452917564</c:v>
                </c:pt>
                <c:pt idx="114">
                  <c:v>63.954226638456262</c:v>
                </c:pt>
                <c:pt idx="115">
                  <c:v>63.448087417408395</c:v>
                </c:pt>
                <c:pt idx="116">
                  <c:v>62.922640884665206</c:v>
                </c:pt>
                <c:pt idx="117">
                  <c:v>62.37804693409268</c:v>
                </c:pt>
                <c:pt idx="118">
                  <c:v>61.814471286133767</c:v>
                </c:pt>
                <c:pt idx="119">
                  <c:v>61.232085437379503</c:v>
                </c:pt>
                <c:pt idx="120">
                  <c:v>60.631066608382412</c:v>
                </c:pt>
                <c:pt idx="121">
                  <c:v>60.011597689728127</c:v>
                </c:pt>
                <c:pt idx="122">
                  <c:v>59.373867186381666</c:v>
                </c:pt>
                <c:pt idx="123">
                  <c:v>58.718069160325143</c:v>
                </c:pt>
                <c:pt idx="124">
                  <c:v>58.044403171504548</c:v>
                </c:pt>
                <c:pt idx="125">
                  <c:v>57.353074217103462</c:v>
                </c:pt>
                <c:pt idx="126">
                  <c:v>56.644292669162262</c:v>
                </c:pt>
                <c:pt idx="127">
                  <c:v>55.918274210561634</c:v>
                </c:pt>
                <c:pt idx="128">
                  <c:v>55.175239769390167</c:v>
                </c:pt>
                <c:pt idx="129">
                  <c:v>54.415415451715681</c:v>
                </c:pt>
                <c:pt idx="130">
                  <c:v>53.639032472780919</c:v>
                </c:pt>
                <c:pt idx="131">
                  <c:v>51.713905791930777</c:v>
                </c:pt>
                <c:pt idx="132">
                  <c:v>49.807360206533765</c:v>
                </c:pt>
                <c:pt idx="133">
                  <c:v>47.920659799988137</c:v>
                </c:pt>
                <c:pt idx="134">
                  <c:v>46.055051965765195</c:v>
                </c:pt>
                <c:pt idx="135">
                  <c:v>44.211766822949983</c:v>
                </c:pt>
                <c:pt idx="136">
                  <c:v>42.392016640342064</c:v>
                </c:pt>
                <c:pt idx="137">
                  <c:v>40.596995269352902</c:v>
                </c:pt>
                <c:pt idx="138">
                  <c:v>38.827877585932931</c:v>
                </c:pt>
                <c:pt idx="139">
                  <c:v>37.085818941757012</c:v>
                </c:pt>
                <c:pt idx="140">
                  <c:v>35.371954624894023</c:v>
                </c:pt>
                <c:pt idx="141">
                  <c:v>33.687399330181321</c:v>
                </c:pt>
                <c:pt idx="142">
                  <c:v>32.033246639521678</c:v>
                </c:pt>
                <c:pt idx="143">
                  <c:v>30.410568512315511</c:v>
                </c:pt>
                <c:pt idx="144">
                  <c:v>28.820414786237379</c:v>
                </c:pt>
                <c:pt idx="145">
                  <c:v>27.263812688561284</c:v>
                </c:pt>
                <c:pt idx="146">
                  <c:v>25.741766358235019</c:v>
                </c:pt>
                <c:pt idx="147">
                  <c:v>24.255256378899166</c:v>
                </c:pt>
                <c:pt idx="148">
                  <c:v>22.805239323042187</c:v>
                </c:pt>
                <c:pt idx="149">
                  <c:v>21.392647307478008</c:v>
                </c:pt>
                <c:pt idx="150">
                  <c:v>20.018387560328232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FOV Boundary Interpolated'!$J$8:$J$188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-34.630393579693774</c:v>
                </c:pt>
                <c:pt idx="31">
                  <c:v>-35.561280083510127</c:v>
                </c:pt>
                <c:pt idx="32">
                  <c:v>-36.454369551794066</c:v>
                </c:pt>
                <c:pt idx="33">
                  <c:v>-37.308612115621123</c:v>
                </c:pt>
                <c:pt idx="34">
                  <c:v>-38.12297817272465</c:v>
                </c:pt>
                <c:pt idx="35">
                  <c:v>-38.896458935011616</c:v>
                </c:pt>
                <c:pt idx="36">
                  <c:v>-39.628066967103379</c:v>
                </c:pt>
                <c:pt idx="37">
                  <c:v>-40.316836715667122</c:v>
                </c:pt>
                <c:pt idx="38">
                  <c:v>-40.961825029307136</c:v>
                </c:pt>
                <c:pt idx="39">
                  <c:v>-41.56211166878915</c:v>
                </c:pt>
                <c:pt idx="40">
                  <c:v>-42.116799807374235</c:v>
                </c:pt>
                <c:pt idx="41">
                  <c:v>-42.625016521043328</c:v>
                </c:pt>
                <c:pt idx="42">
                  <c:v>-43.085913268396752</c:v>
                </c:pt>
                <c:pt idx="43">
                  <c:v>-43.498666360017729</c:v>
                </c:pt>
                <c:pt idx="44">
                  <c:v>-43.862477417092634</c:v>
                </c:pt>
                <c:pt idx="45">
                  <c:v>-44.17657381908537</c:v>
                </c:pt>
                <c:pt idx="46">
                  <c:v>-44.440209140266958</c:v>
                </c:pt>
                <c:pt idx="47">
                  <c:v>-44.652663574906711</c:v>
                </c:pt>
                <c:pt idx="48">
                  <c:v>-44.81324435093488</c:v>
                </c:pt>
                <c:pt idx="49">
                  <c:v>-44.921286131891954</c:v>
                </c:pt>
                <c:pt idx="50">
                  <c:v>-44.976151406984059</c:v>
                </c:pt>
                <c:pt idx="51">
                  <c:v>-44.033652599088143</c:v>
                </c:pt>
                <c:pt idx="52">
                  <c:v>-43.07775430997193</c:v>
                </c:pt>
                <c:pt idx="53">
                  <c:v>-42.108747420369056</c:v>
                </c:pt>
                <c:pt idx="54">
                  <c:v>-41.126926799972431</c:v>
                </c:pt>
                <c:pt idx="55">
                  <c:v>-40.132591217705112</c:v>
                </c:pt>
                <c:pt idx="56">
                  <c:v>-39.126043250804614</c:v>
                </c:pt>
                <c:pt idx="57">
                  <c:v>-38.107589192748378</c:v>
                </c:pt>
                <c:pt idx="58">
                  <c:v>-37.077538960048443</c:v>
                </c:pt>
                <c:pt idx="59">
                  <c:v>-36.036205997943483</c:v>
                </c:pt>
                <c:pt idx="60">
                  <c:v>-34.983907185017166</c:v>
                </c:pt>
                <c:pt idx="61">
                  <c:v>-33.920962736771742</c:v>
                </c:pt>
                <c:pt idx="62">
                  <c:v>-32.847696108186092</c:v>
                </c:pt>
                <c:pt idx="63">
                  <c:v>-31.76443389528816</c:v>
                </c:pt>
                <c:pt idx="64">
                  <c:v>-30.671505735771422</c:v>
                </c:pt>
                <c:pt idx="65">
                  <c:v>-29.569244208685863</c:v>
                </c:pt>
                <c:pt idx="66">
                  <c:v>-28.457984733233854</c:v>
                </c:pt>
                <c:pt idx="67">
                  <c:v>-27.33806546670176</c:v>
                </c:pt>
                <c:pt idx="68">
                  <c:v>-26.209827201558408</c:v>
                </c:pt>
                <c:pt idx="69">
                  <c:v>-25.073613261751582</c:v>
                </c:pt>
                <c:pt idx="70">
                  <c:v>-23.929769398234239</c:v>
                </c:pt>
                <c:pt idx="71">
                  <c:v>-22.7786436837522</c:v>
                </c:pt>
                <c:pt idx="72">
                  <c:v>-21.620586406925248</c:v>
                </c:pt>
                <c:pt idx="73">
                  <c:v>-20.455949965654025</c:v>
                </c:pt>
                <c:pt idx="74">
                  <c:v>-19.285088759884971</c:v>
                </c:pt>
                <c:pt idx="75">
                  <c:v>-18.108359083766139</c:v>
                </c:pt>
                <c:pt idx="76">
                  <c:v>-16.926119017226544</c:v>
                </c:pt>
                <c:pt idx="77">
                  <c:v>-15.738728317012081</c:v>
                </c:pt>
                <c:pt idx="78">
                  <c:v>-14.546548307211259</c:v>
                </c:pt>
                <c:pt idx="79">
                  <c:v>-13.349941769303909</c:v>
                </c:pt>
                <c:pt idx="80">
                  <c:v>-12.149272831766472</c:v>
                </c:pt>
                <c:pt idx="81">
                  <c:v>-23.453371841287172</c:v>
                </c:pt>
                <c:pt idx="82">
                  <c:v>-23.647510829323366</c:v>
                </c:pt>
                <c:pt idx="83">
                  <c:v>-23.143494978602181</c:v>
                </c:pt>
                <c:pt idx="84">
                  <c:v>-21.939889753211794</c:v>
                </c:pt>
                <c:pt idx="85">
                  <c:v>-20.035684245562425</c:v>
                </c:pt>
                <c:pt idx="86">
                  <c:v>-17.430291903079279</c:v>
                </c:pt>
                <c:pt idx="87">
                  <c:v>-13.644588751606213</c:v>
                </c:pt>
                <c:pt idx="88">
                  <c:v>-9.4769468823763585</c:v>
                </c:pt>
                <c:pt idx="89">
                  <c:v>-4.9283468041495126</c:v>
                </c:pt>
                <c:pt idx="90">
                  <c:v>0</c:v>
                </c:pt>
                <c:pt idx="91">
                  <c:v>4.9283468041495126</c:v>
                </c:pt>
                <c:pt idx="92">
                  <c:v>9.4769468823763585</c:v>
                </c:pt>
                <c:pt idx="93">
                  <c:v>13.644588751606213</c:v>
                </c:pt>
                <c:pt idx="94">
                  <c:v>17.430291903079279</c:v>
                </c:pt>
                <c:pt idx="95">
                  <c:v>20.035684245562425</c:v>
                </c:pt>
                <c:pt idx="96">
                  <c:v>21.939889753211794</c:v>
                </c:pt>
                <c:pt idx="97">
                  <c:v>23.143494978602181</c:v>
                </c:pt>
                <c:pt idx="98">
                  <c:v>23.647510829323366</c:v>
                </c:pt>
                <c:pt idx="99">
                  <c:v>23.453371841287172</c:v>
                </c:pt>
                <c:pt idx="100">
                  <c:v>12.149272831766472</c:v>
                </c:pt>
                <c:pt idx="101">
                  <c:v>13.349941769303909</c:v>
                </c:pt>
                <c:pt idx="102">
                  <c:v>14.546548307211259</c:v>
                </c:pt>
                <c:pt idx="103">
                  <c:v>15.738728317012081</c:v>
                </c:pt>
                <c:pt idx="104">
                  <c:v>16.926119017226544</c:v>
                </c:pt>
                <c:pt idx="105">
                  <c:v>18.108359083766139</c:v>
                </c:pt>
                <c:pt idx="106">
                  <c:v>19.285088759884971</c:v>
                </c:pt>
                <c:pt idx="107">
                  <c:v>20.455949965654025</c:v>
                </c:pt>
                <c:pt idx="108">
                  <c:v>21.620586406925248</c:v>
                </c:pt>
                <c:pt idx="109">
                  <c:v>22.7786436837522</c:v>
                </c:pt>
                <c:pt idx="110">
                  <c:v>23.929769398234239</c:v>
                </c:pt>
                <c:pt idx="111">
                  <c:v>25.073613261751582</c:v>
                </c:pt>
                <c:pt idx="112">
                  <c:v>26.209827201558408</c:v>
                </c:pt>
                <c:pt idx="113">
                  <c:v>27.33806546670176</c:v>
                </c:pt>
                <c:pt idx="114">
                  <c:v>28.457984733233854</c:v>
                </c:pt>
                <c:pt idx="115">
                  <c:v>29.569244208685863</c:v>
                </c:pt>
                <c:pt idx="116">
                  <c:v>30.671505735771422</c:v>
                </c:pt>
                <c:pt idx="117">
                  <c:v>31.76443389528816</c:v>
                </c:pt>
                <c:pt idx="118">
                  <c:v>32.847696108186092</c:v>
                </c:pt>
                <c:pt idx="119">
                  <c:v>33.920962736771742</c:v>
                </c:pt>
                <c:pt idx="120">
                  <c:v>34.983907185017166</c:v>
                </c:pt>
                <c:pt idx="121">
                  <c:v>36.036205997943483</c:v>
                </c:pt>
                <c:pt idx="122">
                  <c:v>37.077538960048443</c:v>
                </c:pt>
                <c:pt idx="123">
                  <c:v>38.107589192748378</c:v>
                </c:pt>
                <c:pt idx="124">
                  <c:v>39.126043250804614</c:v>
                </c:pt>
                <c:pt idx="125">
                  <c:v>40.132591217705112</c:v>
                </c:pt>
                <c:pt idx="126">
                  <c:v>41.126926799972431</c:v>
                </c:pt>
                <c:pt idx="127">
                  <c:v>42.108747420369056</c:v>
                </c:pt>
                <c:pt idx="128">
                  <c:v>43.07775430997193</c:v>
                </c:pt>
                <c:pt idx="129">
                  <c:v>44.033652599088143</c:v>
                </c:pt>
                <c:pt idx="130">
                  <c:v>44.976151406984059</c:v>
                </c:pt>
                <c:pt idx="131">
                  <c:v>44.921286131891954</c:v>
                </c:pt>
                <c:pt idx="132">
                  <c:v>44.81324435093488</c:v>
                </c:pt>
                <c:pt idx="133">
                  <c:v>44.652663574906711</c:v>
                </c:pt>
                <c:pt idx="134">
                  <c:v>44.440209140266958</c:v>
                </c:pt>
                <c:pt idx="135">
                  <c:v>44.17657381908537</c:v>
                </c:pt>
                <c:pt idx="136">
                  <c:v>43.862477417092634</c:v>
                </c:pt>
                <c:pt idx="137">
                  <c:v>43.498666360017729</c:v>
                </c:pt>
                <c:pt idx="138">
                  <c:v>43.085913268396752</c:v>
                </c:pt>
                <c:pt idx="139">
                  <c:v>42.625016521043328</c:v>
                </c:pt>
                <c:pt idx="140">
                  <c:v>42.116799807374235</c:v>
                </c:pt>
                <c:pt idx="141">
                  <c:v>41.56211166878915</c:v>
                </c:pt>
                <c:pt idx="142">
                  <c:v>40.961825029307136</c:v>
                </c:pt>
                <c:pt idx="143">
                  <c:v>40.316836715667122</c:v>
                </c:pt>
                <c:pt idx="144">
                  <c:v>39.628066967103379</c:v>
                </c:pt>
                <c:pt idx="145">
                  <c:v>38.896458935011616</c:v>
                </c:pt>
                <c:pt idx="146">
                  <c:v>38.12297817272465</c:v>
                </c:pt>
                <c:pt idx="147">
                  <c:v>37.308612115621123</c:v>
                </c:pt>
                <c:pt idx="148">
                  <c:v>36.454369551794066</c:v>
                </c:pt>
                <c:pt idx="149">
                  <c:v>35.561280083510127</c:v>
                </c:pt>
                <c:pt idx="150">
                  <c:v>34.630393579693774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5-4C47-A3F0-A90704118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98616"/>
        <c:axId val="663099896"/>
      </c:scatterChart>
      <c:valAx>
        <c:axId val="663098616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99896"/>
        <c:crosses val="autoZero"/>
        <c:crossBetween val="midCat"/>
      </c:valAx>
      <c:valAx>
        <c:axId val="6630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98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Linear Interpolation in Polar Coordinates</a:t>
            </a:r>
            <a:endParaRPr lang="en-US"/>
          </a:p>
        </c:rich>
      </c:tx>
      <c:layout>
        <c:manualLayout>
          <c:xMode val="edge"/>
          <c:yMode val="edge"/>
          <c:x val="0.14123317623447498"/>
          <c:y val="3.0583839945066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37663357481393E-2"/>
          <c:y val="0.10744956718429363"/>
          <c:w val="0.84091803034630697"/>
          <c:h val="0.7639142471050574"/>
        </c:manualLayout>
      </c:layout>
      <c:scatterChart>
        <c:scatterStyle val="lineMarker"/>
        <c:varyColors val="0"/>
        <c:ser>
          <c:idx val="0"/>
          <c:order val="0"/>
          <c:tx>
            <c:v>Hybrid (LRR + SRR)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Spec '!$F$60:$X$60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-34.630393579693774</c:v>
                </c:pt>
                <c:pt idx="3">
                  <c:v>-44.976151406984059</c:v>
                </c:pt>
                <c:pt idx="4">
                  <c:v>-23.929769398234239</c:v>
                </c:pt>
                <c:pt idx="5">
                  <c:v>-10.944906859267347</c:v>
                </c:pt>
                <c:pt idx="6">
                  <c:v>-23.453371841287172</c:v>
                </c:pt>
                <c:pt idx="7">
                  <c:v>-21.939889753211794</c:v>
                </c:pt>
                <c:pt idx="8">
                  <c:v>-17.430291903079279</c:v>
                </c:pt>
                <c:pt idx="9">
                  <c:v>0</c:v>
                </c:pt>
                <c:pt idx="10">
                  <c:v>17.430291903079279</c:v>
                </c:pt>
                <c:pt idx="11">
                  <c:v>21.939889753211794</c:v>
                </c:pt>
                <c:pt idx="12">
                  <c:v>23.453371841287172</c:v>
                </c:pt>
                <c:pt idx="13">
                  <c:v>10.944906859267347</c:v>
                </c:pt>
                <c:pt idx="14">
                  <c:v>23.929769398234239</c:v>
                </c:pt>
                <c:pt idx="15">
                  <c:v>44.976151406984059</c:v>
                </c:pt>
                <c:pt idx="16">
                  <c:v>34.630393579693774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'Radar FOV Boundary Spec '!$F$58:$X$58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20.018387560328232</c:v>
                </c:pt>
                <c:pt idx="3">
                  <c:v>53.639032472780919</c:v>
                </c:pt>
                <c:pt idx="4">
                  <c:v>65.782719133122882</c:v>
                </c:pt>
                <c:pt idx="5">
                  <c:v>69.139055633136635</c:v>
                </c:pt>
                <c:pt idx="6">
                  <c:v>148.15511921386423</c:v>
                </c:pt>
                <c:pt idx="7">
                  <c:v>208.85076307645349</c:v>
                </c:pt>
                <c:pt idx="8">
                  <c:v>249.39162961930668</c:v>
                </c:pt>
                <c:pt idx="9">
                  <c:v>293.37470000000002</c:v>
                </c:pt>
                <c:pt idx="10">
                  <c:v>249.39162961930668</c:v>
                </c:pt>
                <c:pt idx="11">
                  <c:v>208.85076307645349</c:v>
                </c:pt>
                <c:pt idx="12">
                  <c:v>148.15511921386423</c:v>
                </c:pt>
                <c:pt idx="13">
                  <c:v>69.139055633136635</c:v>
                </c:pt>
                <c:pt idx="14">
                  <c:v>65.782719133122882</c:v>
                </c:pt>
                <c:pt idx="15">
                  <c:v>53.639032472780919</c:v>
                </c:pt>
                <c:pt idx="16">
                  <c:v>20.018387560328232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A-48D5-97BF-FA4AD45CA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56080"/>
        <c:axId val="612257360"/>
      </c:scatterChart>
      <c:valAx>
        <c:axId val="61225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Y in meters</a:t>
                </a:r>
                <a:endParaRPr lang="en-IN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7360"/>
        <c:crosses val="autoZero"/>
        <c:crossBetween val="midCat"/>
      </c:valAx>
      <c:valAx>
        <c:axId val="612257360"/>
        <c:scaling>
          <c:orientation val="minMax"/>
          <c:max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kern="120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</a:rPr>
                  <a:t>Range in meters</a:t>
                </a:r>
                <a:endParaRPr lang="en-I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62637292020327"/>
          <c:y val="0.12388260370103735"/>
          <c:w val="0.3663224213733754"/>
          <c:h val="8.93388564456296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Interpolated'!$A$8:$A$188</c:f>
              <c:numCache>
                <c:formatCode>General</c:formatCode>
                <c:ptCount val="181"/>
                <c:pt idx="0">
                  <c:v>-90</c:v>
                </c:pt>
                <c:pt idx="1">
                  <c:v>-89</c:v>
                </c:pt>
                <c:pt idx="2">
                  <c:v>-88</c:v>
                </c:pt>
                <c:pt idx="3">
                  <c:v>-87</c:v>
                </c:pt>
                <c:pt idx="4">
                  <c:v>-86</c:v>
                </c:pt>
                <c:pt idx="5">
                  <c:v>-85</c:v>
                </c:pt>
                <c:pt idx="6">
                  <c:v>-84</c:v>
                </c:pt>
                <c:pt idx="7">
                  <c:v>-83</c:v>
                </c:pt>
                <c:pt idx="8">
                  <c:v>-82</c:v>
                </c:pt>
                <c:pt idx="9">
                  <c:v>-81</c:v>
                </c:pt>
                <c:pt idx="10">
                  <c:v>-80</c:v>
                </c:pt>
                <c:pt idx="11">
                  <c:v>-79</c:v>
                </c:pt>
                <c:pt idx="12">
                  <c:v>-78</c:v>
                </c:pt>
                <c:pt idx="13">
                  <c:v>-77</c:v>
                </c:pt>
                <c:pt idx="14">
                  <c:v>-76</c:v>
                </c:pt>
                <c:pt idx="15">
                  <c:v>-75</c:v>
                </c:pt>
                <c:pt idx="16">
                  <c:v>-74</c:v>
                </c:pt>
                <c:pt idx="17">
                  <c:v>-73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-69</c:v>
                </c:pt>
                <c:pt idx="22">
                  <c:v>-68</c:v>
                </c:pt>
                <c:pt idx="23">
                  <c:v>-67</c:v>
                </c:pt>
                <c:pt idx="24">
                  <c:v>-66</c:v>
                </c:pt>
                <c:pt idx="25">
                  <c:v>-65</c:v>
                </c:pt>
                <c:pt idx="26">
                  <c:v>-64</c:v>
                </c:pt>
                <c:pt idx="27">
                  <c:v>-63</c:v>
                </c:pt>
                <c:pt idx="28">
                  <c:v>-62</c:v>
                </c:pt>
                <c:pt idx="29">
                  <c:v>-61</c:v>
                </c:pt>
                <c:pt idx="30">
                  <c:v>-60</c:v>
                </c:pt>
                <c:pt idx="31">
                  <c:v>-59</c:v>
                </c:pt>
                <c:pt idx="32">
                  <c:v>-58</c:v>
                </c:pt>
                <c:pt idx="33">
                  <c:v>-57</c:v>
                </c:pt>
                <c:pt idx="34">
                  <c:v>-56</c:v>
                </c:pt>
                <c:pt idx="35">
                  <c:v>-55</c:v>
                </c:pt>
                <c:pt idx="36">
                  <c:v>-54</c:v>
                </c:pt>
                <c:pt idx="37">
                  <c:v>-53</c:v>
                </c:pt>
                <c:pt idx="38">
                  <c:v>-52</c:v>
                </c:pt>
                <c:pt idx="39">
                  <c:v>-51</c:v>
                </c:pt>
                <c:pt idx="40">
                  <c:v>-50</c:v>
                </c:pt>
                <c:pt idx="41">
                  <c:v>-49</c:v>
                </c:pt>
                <c:pt idx="42">
                  <c:v>-48</c:v>
                </c:pt>
                <c:pt idx="43">
                  <c:v>-47</c:v>
                </c:pt>
                <c:pt idx="44">
                  <c:v>-46</c:v>
                </c:pt>
                <c:pt idx="45">
                  <c:v>-45</c:v>
                </c:pt>
                <c:pt idx="46">
                  <c:v>-44</c:v>
                </c:pt>
                <c:pt idx="47">
                  <c:v>-43</c:v>
                </c:pt>
                <c:pt idx="48">
                  <c:v>-42</c:v>
                </c:pt>
                <c:pt idx="49">
                  <c:v>-41</c:v>
                </c:pt>
                <c:pt idx="50">
                  <c:v>-40</c:v>
                </c:pt>
                <c:pt idx="51">
                  <c:v>-39</c:v>
                </c:pt>
                <c:pt idx="52">
                  <c:v>-38</c:v>
                </c:pt>
                <c:pt idx="53">
                  <c:v>-37</c:v>
                </c:pt>
                <c:pt idx="54">
                  <c:v>-36</c:v>
                </c:pt>
                <c:pt idx="55">
                  <c:v>-35</c:v>
                </c:pt>
                <c:pt idx="56">
                  <c:v>-34</c:v>
                </c:pt>
                <c:pt idx="57">
                  <c:v>-33</c:v>
                </c:pt>
                <c:pt idx="58">
                  <c:v>-32</c:v>
                </c:pt>
                <c:pt idx="59">
                  <c:v>-31</c:v>
                </c:pt>
                <c:pt idx="60">
                  <c:v>-30</c:v>
                </c:pt>
                <c:pt idx="61">
                  <c:v>-29</c:v>
                </c:pt>
                <c:pt idx="62">
                  <c:v>-28</c:v>
                </c:pt>
                <c:pt idx="63">
                  <c:v>-27</c:v>
                </c:pt>
                <c:pt idx="64">
                  <c:v>-26</c:v>
                </c:pt>
                <c:pt idx="65">
                  <c:v>-25</c:v>
                </c:pt>
                <c:pt idx="66">
                  <c:v>-24</c:v>
                </c:pt>
                <c:pt idx="67">
                  <c:v>-23</c:v>
                </c:pt>
                <c:pt idx="68">
                  <c:v>-22</c:v>
                </c:pt>
                <c:pt idx="69">
                  <c:v>-21</c:v>
                </c:pt>
                <c:pt idx="70">
                  <c:v>-20</c:v>
                </c:pt>
                <c:pt idx="71">
                  <c:v>-19</c:v>
                </c:pt>
                <c:pt idx="72">
                  <c:v>-18</c:v>
                </c:pt>
                <c:pt idx="73">
                  <c:v>-17</c:v>
                </c:pt>
                <c:pt idx="74">
                  <c:v>-16</c:v>
                </c:pt>
                <c:pt idx="75">
                  <c:v>-15</c:v>
                </c:pt>
                <c:pt idx="76">
                  <c:v>-14</c:v>
                </c:pt>
                <c:pt idx="77">
                  <c:v>-13</c:v>
                </c:pt>
                <c:pt idx="78">
                  <c:v>-12</c:v>
                </c:pt>
                <c:pt idx="79">
                  <c:v>-11</c:v>
                </c:pt>
                <c:pt idx="80">
                  <c:v>-10</c:v>
                </c:pt>
                <c:pt idx="81">
                  <c:v>-9</c:v>
                </c:pt>
                <c:pt idx="82">
                  <c:v>-8</c:v>
                </c:pt>
                <c:pt idx="83">
                  <c:v>-7</c:v>
                </c:pt>
                <c:pt idx="84">
                  <c:v>-6</c:v>
                </c:pt>
                <c:pt idx="85">
                  <c:v>-5</c:v>
                </c:pt>
                <c:pt idx="86">
                  <c:v>-4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10</c:v>
                </c:pt>
                <c:pt idx="101">
                  <c:v>11</c:v>
                </c:pt>
                <c:pt idx="102">
                  <c:v>12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16</c:v>
                </c:pt>
                <c:pt idx="107">
                  <c:v>17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21</c:v>
                </c:pt>
                <c:pt idx="112">
                  <c:v>22</c:v>
                </c:pt>
                <c:pt idx="113">
                  <c:v>23</c:v>
                </c:pt>
                <c:pt idx="114">
                  <c:v>24</c:v>
                </c:pt>
                <c:pt idx="115">
                  <c:v>25</c:v>
                </c:pt>
                <c:pt idx="116">
                  <c:v>26</c:v>
                </c:pt>
                <c:pt idx="117">
                  <c:v>27</c:v>
                </c:pt>
                <c:pt idx="118">
                  <c:v>28</c:v>
                </c:pt>
                <c:pt idx="119">
                  <c:v>29</c:v>
                </c:pt>
                <c:pt idx="120">
                  <c:v>30</c:v>
                </c:pt>
                <c:pt idx="121">
                  <c:v>31</c:v>
                </c:pt>
                <c:pt idx="122">
                  <c:v>32</c:v>
                </c:pt>
                <c:pt idx="123">
                  <c:v>33</c:v>
                </c:pt>
                <c:pt idx="124">
                  <c:v>34</c:v>
                </c:pt>
                <c:pt idx="125">
                  <c:v>35</c:v>
                </c:pt>
                <c:pt idx="126">
                  <c:v>36</c:v>
                </c:pt>
                <c:pt idx="127">
                  <c:v>37</c:v>
                </c:pt>
                <c:pt idx="128">
                  <c:v>38</c:v>
                </c:pt>
                <c:pt idx="129">
                  <c:v>39</c:v>
                </c:pt>
                <c:pt idx="130">
                  <c:v>40</c:v>
                </c:pt>
                <c:pt idx="131">
                  <c:v>41</c:v>
                </c:pt>
                <c:pt idx="132">
                  <c:v>42</c:v>
                </c:pt>
                <c:pt idx="133">
                  <c:v>43</c:v>
                </c:pt>
                <c:pt idx="134">
                  <c:v>44</c:v>
                </c:pt>
                <c:pt idx="135">
                  <c:v>45</c:v>
                </c:pt>
                <c:pt idx="136">
                  <c:v>46</c:v>
                </c:pt>
                <c:pt idx="137">
                  <c:v>47</c:v>
                </c:pt>
                <c:pt idx="138">
                  <c:v>48</c:v>
                </c:pt>
                <c:pt idx="139">
                  <c:v>49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76</c:v>
                </c:pt>
                <c:pt idx="167">
                  <c:v>77</c:v>
                </c:pt>
                <c:pt idx="168">
                  <c:v>78</c:v>
                </c:pt>
                <c:pt idx="169">
                  <c:v>79</c:v>
                </c:pt>
                <c:pt idx="170">
                  <c:v>80</c:v>
                </c:pt>
                <c:pt idx="171">
                  <c:v>81</c:v>
                </c:pt>
                <c:pt idx="172">
                  <c:v>82</c:v>
                </c:pt>
                <c:pt idx="173">
                  <c:v>83</c:v>
                </c:pt>
                <c:pt idx="174">
                  <c:v>84</c:v>
                </c:pt>
                <c:pt idx="175">
                  <c:v>85</c:v>
                </c:pt>
                <c:pt idx="176">
                  <c:v>86</c:v>
                </c:pt>
                <c:pt idx="177">
                  <c:v>87</c:v>
                </c:pt>
                <c:pt idx="178">
                  <c:v>88</c:v>
                </c:pt>
                <c:pt idx="179">
                  <c:v>89</c:v>
                </c:pt>
                <c:pt idx="180">
                  <c:v>90</c:v>
                </c:pt>
              </c:numCache>
            </c:numRef>
          </c:xVal>
          <c:yVal>
            <c:numRef>
              <c:f>'Radar FOV Boundary Interpolated'!$B$8:$B$188</c:f>
              <c:numCache>
                <c:formatCode>0.00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 formatCode="General">
                  <c:v>40</c:v>
                </c:pt>
                <c:pt idx="31" formatCode="General">
                  <c:v>41.5</c:v>
                </c:pt>
                <c:pt idx="32" formatCode="General">
                  <c:v>43</c:v>
                </c:pt>
                <c:pt idx="33" formatCode="General">
                  <c:v>44.5</c:v>
                </c:pt>
                <c:pt idx="34" formatCode="General">
                  <c:v>46</c:v>
                </c:pt>
                <c:pt idx="35" formatCode="General">
                  <c:v>47.5</c:v>
                </c:pt>
                <c:pt idx="36" formatCode="General">
                  <c:v>49</c:v>
                </c:pt>
                <c:pt idx="37" formatCode="General">
                  <c:v>50.5</c:v>
                </c:pt>
                <c:pt idx="38" formatCode="General">
                  <c:v>52</c:v>
                </c:pt>
                <c:pt idx="39" formatCode="General">
                  <c:v>53.5</c:v>
                </c:pt>
                <c:pt idx="40" formatCode="General">
                  <c:v>55</c:v>
                </c:pt>
                <c:pt idx="41" formatCode="General">
                  <c:v>56.5</c:v>
                </c:pt>
                <c:pt idx="42" formatCode="General">
                  <c:v>58</c:v>
                </c:pt>
                <c:pt idx="43" formatCode="General">
                  <c:v>59.5</c:v>
                </c:pt>
                <c:pt idx="44" formatCode="General">
                  <c:v>61</c:v>
                </c:pt>
                <c:pt idx="45" formatCode="General">
                  <c:v>62.5</c:v>
                </c:pt>
                <c:pt idx="46" formatCode="General">
                  <c:v>64</c:v>
                </c:pt>
                <c:pt idx="47" formatCode="General">
                  <c:v>65.5</c:v>
                </c:pt>
                <c:pt idx="48" formatCode="General">
                  <c:v>67</c:v>
                </c:pt>
                <c:pt idx="49" formatCode="General">
                  <c:v>68.5</c:v>
                </c:pt>
                <c:pt idx="50" formatCode="General">
                  <c:v>70</c:v>
                </c:pt>
                <c:pt idx="51" formatCode="General">
                  <c:v>70</c:v>
                </c:pt>
                <c:pt idx="52" formatCode="General">
                  <c:v>70</c:v>
                </c:pt>
                <c:pt idx="53" formatCode="General">
                  <c:v>70</c:v>
                </c:pt>
                <c:pt idx="54" formatCode="General">
                  <c:v>70</c:v>
                </c:pt>
                <c:pt idx="55" formatCode="General">
                  <c:v>70</c:v>
                </c:pt>
                <c:pt idx="56" formatCode="General">
                  <c:v>70</c:v>
                </c:pt>
                <c:pt idx="57" formatCode="General">
                  <c:v>70</c:v>
                </c:pt>
                <c:pt idx="58" formatCode="General">
                  <c:v>70</c:v>
                </c:pt>
                <c:pt idx="59" formatCode="General">
                  <c:v>70</c:v>
                </c:pt>
                <c:pt idx="60" formatCode="General">
                  <c:v>70</c:v>
                </c:pt>
                <c:pt idx="61" formatCode="General">
                  <c:v>70</c:v>
                </c:pt>
                <c:pt idx="62" formatCode="General">
                  <c:v>70</c:v>
                </c:pt>
                <c:pt idx="63" formatCode="General">
                  <c:v>70</c:v>
                </c:pt>
                <c:pt idx="64" formatCode="General">
                  <c:v>70</c:v>
                </c:pt>
                <c:pt idx="65" formatCode="General">
                  <c:v>70</c:v>
                </c:pt>
                <c:pt idx="66" formatCode="General">
                  <c:v>70</c:v>
                </c:pt>
                <c:pt idx="67" formatCode="General">
                  <c:v>70</c:v>
                </c:pt>
                <c:pt idx="68" formatCode="General">
                  <c:v>70</c:v>
                </c:pt>
                <c:pt idx="69" formatCode="General">
                  <c:v>70</c:v>
                </c:pt>
                <c:pt idx="70" formatCode="General">
                  <c:v>70</c:v>
                </c:pt>
                <c:pt idx="71" formatCode="General">
                  <c:v>70</c:v>
                </c:pt>
                <c:pt idx="72" formatCode="General">
                  <c:v>70</c:v>
                </c:pt>
                <c:pt idx="73" formatCode="General">
                  <c:v>70</c:v>
                </c:pt>
                <c:pt idx="74" formatCode="General">
                  <c:v>70</c:v>
                </c:pt>
                <c:pt idx="75" formatCode="General">
                  <c:v>70</c:v>
                </c:pt>
                <c:pt idx="76" formatCode="General">
                  <c:v>70</c:v>
                </c:pt>
                <c:pt idx="77" formatCode="General">
                  <c:v>70</c:v>
                </c:pt>
                <c:pt idx="78" formatCode="General">
                  <c:v>70</c:v>
                </c:pt>
                <c:pt idx="79" formatCode="General">
                  <c:v>70</c:v>
                </c:pt>
                <c:pt idx="80" formatCode="General">
                  <c:v>70</c:v>
                </c:pt>
                <c:pt idx="81" formatCode="General">
                  <c:v>70</c:v>
                </c:pt>
                <c:pt idx="82" formatCode="General">
                  <c:v>70</c:v>
                </c:pt>
                <c:pt idx="83" formatCode="General">
                  <c:v>70</c:v>
                </c:pt>
                <c:pt idx="84" formatCode="General">
                  <c:v>70</c:v>
                </c:pt>
                <c:pt idx="85" formatCode="General">
                  <c:v>70</c:v>
                </c:pt>
                <c:pt idx="86" formatCode="General">
                  <c:v>70</c:v>
                </c:pt>
                <c:pt idx="87" formatCode="General">
                  <c:v>70</c:v>
                </c:pt>
                <c:pt idx="88" formatCode="General">
                  <c:v>70</c:v>
                </c:pt>
                <c:pt idx="89" formatCode="General">
                  <c:v>70</c:v>
                </c:pt>
                <c:pt idx="90" formatCode="General">
                  <c:v>70</c:v>
                </c:pt>
                <c:pt idx="91" formatCode="General">
                  <c:v>70</c:v>
                </c:pt>
                <c:pt idx="92" formatCode="General">
                  <c:v>70</c:v>
                </c:pt>
                <c:pt idx="93" formatCode="General">
                  <c:v>70</c:v>
                </c:pt>
                <c:pt idx="94" formatCode="General">
                  <c:v>70</c:v>
                </c:pt>
                <c:pt idx="95" formatCode="General">
                  <c:v>70</c:v>
                </c:pt>
                <c:pt idx="96" formatCode="General">
                  <c:v>70</c:v>
                </c:pt>
                <c:pt idx="97" formatCode="General">
                  <c:v>70</c:v>
                </c:pt>
                <c:pt idx="98" formatCode="General">
                  <c:v>70</c:v>
                </c:pt>
                <c:pt idx="99" formatCode="General">
                  <c:v>70</c:v>
                </c:pt>
                <c:pt idx="100" formatCode="General">
                  <c:v>70</c:v>
                </c:pt>
                <c:pt idx="101" formatCode="General">
                  <c:v>70</c:v>
                </c:pt>
                <c:pt idx="102" formatCode="General">
                  <c:v>70</c:v>
                </c:pt>
                <c:pt idx="103" formatCode="General">
                  <c:v>70</c:v>
                </c:pt>
                <c:pt idx="104" formatCode="General">
                  <c:v>70</c:v>
                </c:pt>
                <c:pt idx="105" formatCode="General">
                  <c:v>70</c:v>
                </c:pt>
                <c:pt idx="106" formatCode="General">
                  <c:v>70</c:v>
                </c:pt>
                <c:pt idx="107" formatCode="General">
                  <c:v>70</c:v>
                </c:pt>
                <c:pt idx="108" formatCode="General">
                  <c:v>70</c:v>
                </c:pt>
                <c:pt idx="109" formatCode="General">
                  <c:v>70</c:v>
                </c:pt>
                <c:pt idx="110" formatCode="General">
                  <c:v>70</c:v>
                </c:pt>
                <c:pt idx="111" formatCode="General">
                  <c:v>70</c:v>
                </c:pt>
                <c:pt idx="112" formatCode="General">
                  <c:v>70</c:v>
                </c:pt>
                <c:pt idx="113" formatCode="General">
                  <c:v>70</c:v>
                </c:pt>
                <c:pt idx="114" formatCode="General">
                  <c:v>70</c:v>
                </c:pt>
                <c:pt idx="115" formatCode="General">
                  <c:v>70</c:v>
                </c:pt>
                <c:pt idx="116" formatCode="General">
                  <c:v>70</c:v>
                </c:pt>
                <c:pt idx="117" formatCode="General">
                  <c:v>70</c:v>
                </c:pt>
                <c:pt idx="118" formatCode="General">
                  <c:v>70</c:v>
                </c:pt>
                <c:pt idx="119" formatCode="General">
                  <c:v>70</c:v>
                </c:pt>
                <c:pt idx="120" formatCode="General">
                  <c:v>70</c:v>
                </c:pt>
                <c:pt idx="121" formatCode="General">
                  <c:v>70</c:v>
                </c:pt>
                <c:pt idx="122" formatCode="General">
                  <c:v>70</c:v>
                </c:pt>
                <c:pt idx="123" formatCode="General">
                  <c:v>70</c:v>
                </c:pt>
                <c:pt idx="124" formatCode="General">
                  <c:v>70</c:v>
                </c:pt>
                <c:pt idx="125" formatCode="General">
                  <c:v>70</c:v>
                </c:pt>
                <c:pt idx="126" formatCode="General">
                  <c:v>70</c:v>
                </c:pt>
                <c:pt idx="127" formatCode="General">
                  <c:v>70</c:v>
                </c:pt>
                <c:pt idx="128" formatCode="General">
                  <c:v>70</c:v>
                </c:pt>
                <c:pt idx="129" formatCode="General">
                  <c:v>70</c:v>
                </c:pt>
                <c:pt idx="130" formatCode="General">
                  <c:v>70</c:v>
                </c:pt>
                <c:pt idx="131" formatCode="General">
                  <c:v>68.5</c:v>
                </c:pt>
                <c:pt idx="132" formatCode="General">
                  <c:v>67</c:v>
                </c:pt>
                <c:pt idx="133" formatCode="General">
                  <c:v>65.5</c:v>
                </c:pt>
                <c:pt idx="134" formatCode="General">
                  <c:v>64</c:v>
                </c:pt>
                <c:pt idx="135" formatCode="General">
                  <c:v>62.5</c:v>
                </c:pt>
                <c:pt idx="136" formatCode="General">
                  <c:v>61</c:v>
                </c:pt>
                <c:pt idx="137" formatCode="General">
                  <c:v>59.5</c:v>
                </c:pt>
                <c:pt idx="138" formatCode="General">
                  <c:v>58</c:v>
                </c:pt>
                <c:pt idx="139" formatCode="General">
                  <c:v>56.5</c:v>
                </c:pt>
                <c:pt idx="140" formatCode="General">
                  <c:v>55</c:v>
                </c:pt>
                <c:pt idx="141" formatCode="General">
                  <c:v>53.5</c:v>
                </c:pt>
                <c:pt idx="142" formatCode="General">
                  <c:v>52</c:v>
                </c:pt>
                <c:pt idx="143" formatCode="General">
                  <c:v>50.5</c:v>
                </c:pt>
                <c:pt idx="144" formatCode="General">
                  <c:v>49</c:v>
                </c:pt>
                <c:pt idx="145" formatCode="General">
                  <c:v>47.5</c:v>
                </c:pt>
                <c:pt idx="146" formatCode="General">
                  <c:v>46</c:v>
                </c:pt>
                <c:pt idx="147" formatCode="General">
                  <c:v>44.5</c:v>
                </c:pt>
                <c:pt idx="148" formatCode="General">
                  <c:v>43</c:v>
                </c:pt>
                <c:pt idx="149" formatCode="General">
                  <c:v>41.5</c:v>
                </c:pt>
                <c:pt idx="150" formatCode="General">
                  <c:v>40</c:v>
                </c:pt>
                <c:pt idx="151" formatCode="General">
                  <c:v>0</c:v>
                </c:pt>
                <c:pt idx="152" formatCode="General">
                  <c:v>0</c:v>
                </c:pt>
                <c:pt idx="153" formatCode="General">
                  <c:v>0</c:v>
                </c:pt>
                <c:pt idx="154" formatCode="General">
                  <c:v>0</c:v>
                </c:pt>
                <c:pt idx="155" formatCode="General">
                  <c:v>0</c:v>
                </c:pt>
                <c:pt idx="156" formatCode="General">
                  <c:v>0</c:v>
                </c:pt>
                <c:pt idx="157" formatCode="General">
                  <c:v>0</c:v>
                </c:pt>
                <c:pt idx="158" formatCode="General">
                  <c:v>0</c:v>
                </c:pt>
                <c:pt idx="159" formatCode="General">
                  <c:v>0</c:v>
                </c:pt>
                <c:pt idx="160" formatCode="General">
                  <c:v>0</c:v>
                </c:pt>
                <c:pt idx="161" formatCode="General">
                  <c:v>0</c:v>
                </c:pt>
                <c:pt idx="162" formatCode="General">
                  <c:v>0</c:v>
                </c:pt>
                <c:pt idx="163" formatCode="General">
                  <c:v>0</c:v>
                </c:pt>
                <c:pt idx="164" formatCode="General">
                  <c:v>0</c:v>
                </c:pt>
                <c:pt idx="165" formatCode="General">
                  <c:v>0</c:v>
                </c:pt>
                <c:pt idx="166" formatCode="General">
                  <c:v>0</c:v>
                </c:pt>
                <c:pt idx="167" formatCode="General">
                  <c:v>0</c:v>
                </c:pt>
                <c:pt idx="168" formatCode="General">
                  <c:v>0</c:v>
                </c:pt>
                <c:pt idx="169" formatCode="General">
                  <c:v>0</c:v>
                </c:pt>
                <c:pt idx="170" formatCode="General">
                  <c:v>0</c:v>
                </c:pt>
                <c:pt idx="171" formatCode="General">
                  <c:v>0</c:v>
                </c:pt>
                <c:pt idx="172" formatCode="General">
                  <c:v>0</c:v>
                </c:pt>
                <c:pt idx="173" formatCode="General">
                  <c:v>0</c:v>
                </c:pt>
                <c:pt idx="174" formatCode="General">
                  <c:v>0</c:v>
                </c:pt>
                <c:pt idx="175" formatCode="General">
                  <c:v>0</c:v>
                </c:pt>
                <c:pt idx="176" formatCode="General">
                  <c:v>0</c:v>
                </c:pt>
                <c:pt idx="177" formatCode="General">
                  <c:v>0</c:v>
                </c:pt>
                <c:pt idx="178" formatCode="General">
                  <c:v>0</c:v>
                </c:pt>
                <c:pt idx="179" formatCode="General">
                  <c:v>0</c:v>
                </c:pt>
                <c:pt idx="180" formatCode="General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95-4A3B-8989-117343585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09616"/>
        <c:axId val="585611856"/>
      </c:scatterChart>
      <c:valAx>
        <c:axId val="585609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11856"/>
        <c:crosses val="autoZero"/>
        <c:crossBetween val="midCat"/>
      </c:valAx>
      <c:valAx>
        <c:axId val="5856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0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Interpolated'!$C$8:$C$188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20.018387560328232</c:v>
                </c:pt>
                <c:pt idx="31">
                  <c:v>21.392647307478008</c:v>
                </c:pt>
                <c:pt idx="32">
                  <c:v>22.805239323042187</c:v>
                </c:pt>
                <c:pt idx="33">
                  <c:v>24.255256378899166</c:v>
                </c:pt>
                <c:pt idx="34">
                  <c:v>25.741766358235019</c:v>
                </c:pt>
                <c:pt idx="35">
                  <c:v>27.263812688561284</c:v>
                </c:pt>
                <c:pt idx="36">
                  <c:v>28.820414786237379</c:v>
                </c:pt>
                <c:pt idx="37">
                  <c:v>30.410568512315511</c:v>
                </c:pt>
                <c:pt idx="38">
                  <c:v>32.033246639521678</c:v>
                </c:pt>
                <c:pt idx="39">
                  <c:v>33.687399330181321</c:v>
                </c:pt>
                <c:pt idx="40">
                  <c:v>35.371954624894023</c:v>
                </c:pt>
                <c:pt idx="41">
                  <c:v>37.085818941757012</c:v>
                </c:pt>
                <c:pt idx="42">
                  <c:v>38.827877585932931</c:v>
                </c:pt>
                <c:pt idx="43">
                  <c:v>40.596995269352902</c:v>
                </c:pt>
                <c:pt idx="44">
                  <c:v>42.392016640342064</c:v>
                </c:pt>
                <c:pt idx="45">
                  <c:v>44.211766822949983</c:v>
                </c:pt>
                <c:pt idx="46">
                  <c:v>46.055051965765195</c:v>
                </c:pt>
                <c:pt idx="47">
                  <c:v>47.920659799988137</c:v>
                </c:pt>
                <c:pt idx="48">
                  <c:v>49.807360206533765</c:v>
                </c:pt>
                <c:pt idx="49">
                  <c:v>51.713905791930777</c:v>
                </c:pt>
                <c:pt idx="50">
                  <c:v>53.639032472780919</c:v>
                </c:pt>
                <c:pt idx="51">
                  <c:v>54.415415451715681</c:v>
                </c:pt>
                <c:pt idx="52">
                  <c:v>55.175239769390167</c:v>
                </c:pt>
                <c:pt idx="53">
                  <c:v>55.918274210561634</c:v>
                </c:pt>
                <c:pt idx="54">
                  <c:v>56.644292669162262</c:v>
                </c:pt>
                <c:pt idx="55">
                  <c:v>57.353074217103462</c:v>
                </c:pt>
                <c:pt idx="56">
                  <c:v>58.044403171504548</c:v>
                </c:pt>
                <c:pt idx="57">
                  <c:v>58.718069160325143</c:v>
                </c:pt>
                <c:pt idx="58">
                  <c:v>59.373867186381666</c:v>
                </c:pt>
                <c:pt idx="59">
                  <c:v>60.011597689728127</c:v>
                </c:pt>
                <c:pt idx="60">
                  <c:v>60.631066608382412</c:v>
                </c:pt>
                <c:pt idx="61">
                  <c:v>61.232085437379503</c:v>
                </c:pt>
                <c:pt idx="62">
                  <c:v>61.814471286133767</c:v>
                </c:pt>
                <c:pt idx="63">
                  <c:v>62.37804693409268</c:v>
                </c:pt>
                <c:pt idx="64">
                  <c:v>62.922640884665206</c:v>
                </c:pt>
                <c:pt idx="65">
                  <c:v>63.448087417408395</c:v>
                </c:pt>
                <c:pt idx="66">
                  <c:v>63.954226638456262</c:v>
                </c:pt>
                <c:pt idx="67">
                  <c:v>64.44090452917564</c:v>
                </c:pt>
                <c:pt idx="68">
                  <c:v>64.907972993034136</c:v>
                </c:pt>
                <c:pt idx="69">
                  <c:v>65.355289900666151</c:v>
                </c:pt>
                <c:pt idx="70">
                  <c:v>65.782719133122882</c:v>
                </c:pt>
                <c:pt idx="71">
                  <c:v>66.190130623293499</c:v>
                </c:pt>
                <c:pt idx="72">
                  <c:v>66.577400395484645</c:v>
                </c:pt>
                <c:pt idx="73">
                  <c:v>66.944410603146395</c:v>
                </c:pt>
                <c:pt idx="74">
                  <c:v>67.291049564733044</c:v>
                </c:pt>
                <c:pt idx="75">
                  <c:v>67.617211797687901</c:v>
                </c:pt>
                <c:pt idx="76">
                  <c:v>67.922798050541772</c:v>
                </c:pt>
                <c:pt idx="77">
                  <c:v>68.207715333115232</c:v>
                </c:pt>
                <c:pt idx="78">
                  <c:v>68.471876944815591</c:v>
                </c:pt>
                <c:pt idx="79">
                  <c:v>68.715202501020073</c:v>
                </c:pt>
                <c:pt idx="80">
                  <c:v>68.937617957536801</c:v>
                </c:pt>
                <c:pt idx="81">
                  <c:v>69.139055633136635</c:v>
                </c:pt>
                <c:pt idx="82">
                  <c:v>69.319454230148523</c:v>
                </c:pt>
                <c:pt idx="83">
                  <c:v>69.478758853112524</c:v>
                </c:pt>
                <c:pt idx="84">
                  <c:v>69.616921025484501</c:v>
                </c:pt>
                <c:pt idx="85">
                  <c:v>69.733898704387585</c:v>
                </c:pt>
                <c:pt idx="86">
                  <c:v>69.829656293405876</c:v>
                </c:pt>
                <c:pt idx="87">
                  <c:v>69.904164653416444</c:v>
                </c:pt>
                <c:pt idx="88">
                  <c:v>69.957401111456434</c:v>
                </c:pt>
                <c:pt idx="89">
                  <c:v>69.98934946762239</c:v>
                </c:pt>
                <c:pt idx="90">
                  <c:v>70</c:v>
                </c:pt>
                <c:pt idx="91">
                  <c:v>69.98934946762239</c:v>
                </c:pt>
                <c:pt idx="92">
                  <c:v>69.957401111456434</c:v>
                </c:pt>
                <c:pt idx="93">
                  <c:v>69.904164653416444</c:v>
                </c:pt>
                <c:pt idx="94">
                  <c:v>69.829656293405876</c:v>
                </c:pt>
                <c:pt idx="95">
                  <c:v>69.733898704387585</c:v>
                </c:pt>
                <c:pt idx="96">
                  <c:v>69.616921025484501</c:v>
                </c:pt>
                <c:pt idx="97">
                  <c:v>69.478758853112524</c:v>
                </c:pt>
                <c:pt idx="98">
                  <c:v>69.319454230148523</c:v>
                </c:pt>
                <c:pt idx="99">
                  <c:v>69.139055633136635</c:v>
                </c:pt>
                <c:pt idx="100">
                  <c:v>68.937617957536801</c:v>
                </c:pt>
                <c:pt idx="101">
                  <c:v>68.715202501020073</c:v>
                </c:pt>
                <c:pt idx="102">
                  <c:v>68.471876944815591</c:v>
                </c:pt>
                <c:pt idx="103">
                  <c:v>68.207715333115232</c:v>
                </c:pt>
                <c:pt idx="104">
                  <c:v>67.922798050541772</c:v>
                </c:pt>
                <c:pt idx="105">
                  <c:v>67.617211797687901</c:v>
                </c:pt>
                <c:pt idx="106">
                  <c:v>67.291049564733044</c:v>
                </c:pt>
                <c:pt idx="107">
                  <c:v>66.944410603146395</c:v>
                </c:pt>
                <c:pt idx="108">
                  <c:v>66.577400395484645</c:v>
                </c:pt>
                <c:pt idx="109">
                  <c:v>66.190130623293499</c:v>
                </c:pt>
                <c:pt idx="110">
                  <c:v>65.782719133122882</c:v>
                </c:pt>
                <c:pt idx="111">
                  <c:v>65.355289900666151</c:v>
                </c:pt>
                <c:pt idx="112">
                  <c:v>64.907972993034136</c:v>
                </c:pt>
                <c:pt idx="113">
                  <c:v>64.44090452917564</c:v>
                </c:pt>
                <c:pt idx="114">
                  <c:v>63.954226638456262</c:v>
                </c:pt>
                <c:pt idx="115">
                  <c:v>63.448087417408395</c:v>
                </c:pt>
                <c:pt idx="116">
                  <c:v>62.922640884665206</c:v>
                </c:pt>
                <c:pt idx="117">
                  <c:v>62.37804693409268</c:v>
                </c:pt>
                <c:pt idx="118">
                  <c:v>61.814471286133767</c:v>
                </c:pt>
                <c:pt idx="119">
                  <c:v>61.232085437379503</c:v>
                </c:pt>
                <c:pt idx="120">
                  <c:v>60.631066608382412</c:v>
                </c:pt>
                <c:pt idx="121">
                  <c:v>60.011597689728127</c:v>
                </c:pt>
                <c:pt idx="122">
                  <c:v>59.373867186381666</c:v>
                </c:pt>
                <c:pt idx="123">
                  <c:v>58.718069160325143</c:v>
                </c:pt>
                <c:pt idx="124">
                  <c:v>58.044403171504548</c:v>
                </c:pt>
                <c:pt idx="125">
                  <c:v>57.353074217103462</c:v>
                </c:pt>
                <c:pt idx="126">
                  <c:v>56.644292669162262</c:v>
                </c:pt>
                <c:pt idx="127">
                  <c:v>55.918274210561634</c:v>
                </c:pt>
                <c:pt idx="128">
                  <c:v>55.175239769390167</c:v>
                </c:pt>
                <c:pt idx="129">
                  <c:v>54.415415451715681</c:v>
                </c:pt>
                <c:pt idx="130">
                  <c:v>53.639032472780919</c:v>
                </c:pt>
                <c:pt idx="131">
                  <c:v>51.713905791930777</c:v>
                </c:pt>
                <c:pt idx="132">
                  <c:v>49.807360206533765</c:v>
                </c:pt>
                <c:pt idx="133">
                  <c:v>47.920659799988137</c:v>
                </c:pt>
                <c:pt idx="134">
                  <c:v>46.055051965765195</c:v>
                </c:pt>
                <c:pt idx="135">
                  <c:v>44.211766822949983</c:v>
                </c:pt>
                <c:pt idx="136">
                  <c:v>42.392016640342064</c:v>
                </c:pt>
                <c:pt idx="137">
                  <c:v>40.596995269352902</c:v>
                </c:pt>
                <c:pt idx="138">
                  <c:v>38.827877585932931</c:v>
                </c:pt>
                <c:pt idx="139">
                  <c:v>37.085818941757012</c:v>
                </c:pt>
                <c:pt idx="140">
                  <c:v>35.371954624894023</c:v>
                </c:pt>
                <c:pt idx="141">
                  <c:v>33.687399330181321</c:v>
                </c:pt>
                <c:pt idx="142">
                  <c:v>32.033246639521678</c:v>
                </c:pt>
                <c:pt idx="143">
                  <c:v>30.410568512315511</c:v>
                </c:pt>
                <c:pt idx="144">
                  <c:v>28.820414786237379</c:v>
                </c:pt>
                <c:pt idx="145">
                  <c:v>27.263812688561284</c:v>
                </c:pt>
                <c:pt idx="146">
                  <c:v>25.741766358235019</c:v>
                </c:pt>
                <c:pt idx="147">
                  <c:v>24.255256378899166</c:v>
                </c:pt>
                <c:pt idx="148">
                  <c:v>22.805239323042187</c:v>
                </c:pt>
                <c:pt idx="149">
                  <c:v>21.392647307478008</c:v>
                </c:pt>
                <c:pt idx="150">
                  <c:v>20.018387560328232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FOV Boundary Interpolated'!$D$8:$D$188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-34.630393579693774</c:v>
                </c:pt>
                <c:pt idx="31">
                  <c:v>-35.561280083510127</c:v>
                </c:pt>
                <c:pt idx="32">
                  <c:v>-36.454369551794066</c:v>
                </c:pt>
                <c:pt idx="33">
                  <c:v>-37.308612115621123</c:v>
                </c:pt>
                <c:pt idx="34">
                  <c:v>-38.12297817272465</c:v>
                </c:pt>
                <c:pt idx="35">
                  <c:v>-38.896458935011616</c:v>
                </c:pt>
                <c:pt idx="36">
                  <c:v>-39.628066967103379</c:v>
                </c:pt>
                <c:pt idx="37">
                  <c:v>-40.316836715667122</c:v>
                </c:pt>
                <c:pt idx="38">
                  <c:v>-40.961825029307136</c:v>
                </c:pt>
                <c:pt idx="39">
                  <c:v>-41.56211166878915</c:v>
                </c:pt>
                <c:pt idx="40">
                  <c:v>-42.116799807374235</c:v>
                </c:pt>
                <c:pt idx="41">
                  <c:v>-42.625016521043328</c:v>
                </c:pt>
                <c:pt idx="42">
                  <c:v>-43.085913268396752</c:v>
                </c:pt>
                <c:pt idx="43">
                  <c:v>-43.498666360017729</c:v>
                </c:pt>
                <c:pt idx="44">
                  <c:v>-43.862477417092634</c:v>
                </c:pt>
                <c:pt idx="45">
                  <c:v>-44.17657381908537</c:v>
                </c:pt>
                <c:pt idx="46">
                  <c:v>-44.440209140266958</c:v>
                </c:pt>
                <c:pt idx="47">
                  <c:v>-44.652663574906711</c:v>
                </c:pt>
                <c:pt idx="48">
                  <c:v>-44.81324435093488</c:v>
                </c:pt>
                <c:pt idx="49">
                  <c:v>-44.921286131891954</c:v>
                </c:pt>
                <c:pt idx="50">
                  <c:v>-44.976151406984059</c:v>
                </c:pt>
                <c:pt idx="51">
                  <c:v>-44.033652599088143</c:v>
                </c:pt>
                <c:pt idx="52">
                  <c:v>-43.07775430997193</c:v>
                </c:pt>
                <c:pt idx="53">
                  <c:v>-42.108747420369056</c:v>
                </c:pt>
                <c:pt idx="54">
                  <c:v>-41.126926799972431</c:v>
                </c:pt>
                <c:pt idx="55">
                  <c:v>-40.132591217705112</c:v>
                </c:pt>
                <c:pt idx="56">
                  <c:v>-39.126043250804614</c:v>
                </c:pt>
                <c:pt idx="57">
                  <c:v>-38.107589192748378</c:v>
                </c:pt>
                <c:pt idx="58">
                  <c:v>-37.077538960048443</c:v>
                </c:pt>
                <c:pt idx="59">
                  <c:v>-36.036205997943483</c:v>
                </c:pt>
                <c:pt idx="60">
                  <c:v>-34.983907185017166</c:v>
                </c:pt>
                <c:pt idx="61">
                  <c:v>-33.920962736771742</c:v>
                </c:pt>
                <c:pt idx="62">
                  <c:v>-32.847696108186092</c:v>
                </c:pt>
                <c:pt idx="63">
                  <c:v>-31.76443389528816</c:v>
                </c:pt>
                <c:pt idx="64">
                  <c:v>-30.671505735771422</c:v>
                </c:pt>
                <c:pt idx="65">
                  <c:v>-29.569244208685863</c:v>
                </c:pt>
                <c:pt idx="66">
                  <c:v>-28.457984733233854</c:v>
                </c:pt>
                <c:pt idx="67">
                  <c:v>-27.33806546670176</c:v>
                </c:pt>
                <c:pt idx="68">
                  <c:v>-26.209827201558408</c:v>
                </c:pt>
                <c:pt idx="69">
                  <c:v>-25.073613261751582</c:v>
                </c:pt>
                <c:pt idx="70">
                  <c:v>-23.929769398234239</c:v>
                </c:pt>
                <c:pt idx="71">
                  <c:v>-22.7786436837522</c:v>
                </c:pt>
                <c:pt idx="72">
                  <c:v>-21.620586406925248</c:v>
                </c:pt>
                <c:pt idx="73">
                  <c:v>-20.455949965654025</c:v>
                </c:pt>
                <c:pt idx="74">
                  <c:v>-19.285088759884971</c:v>
                </c:pt>
                <c:pt idx="75">
                  <c:v>-18.108359083766139</c:v>
                </c:pt>
                <c:pt idx="76">
                  <c:v>-16.926119017226544</c:v>
                </c:pt>
                <c:pt idx="77">
                  <c:v>-15.738728317012081</c:v>
                </c:pt>
                <c:pt idx="78">
                  <c:v>-14.546548307211259</c:v>
                </c:pt>
                <c:pt idx="79">
                  <c:v>-13.349941769303909</c:v>
                </c:pt>
                <c:pt idx="80">
                  <c:v>-12.149272831766472</c:v>
                </c:pt>
                <c:pt idx="81">
                  <c:v>-10.944906859267347</c:v>
                </c:pt>
                <c:pt idx="82">
                  <c:v>-9.737210341486092</c:v>
                </c:pt>
                <c:pt idx="83">
                  <c:v>-8.5265507815902772</c:v>
                </c:pt>
                <c:pt idx="84">
                  <c:v>-7.3132965844039317</c:v>
                </c:pt>
                <c:pt idx="85">
                  <c:v>-6.0978169443016075</c:v>
                </c:pt>
                <c:pt idx="86">
                  <c:v>-4.8804817328621981</c:v>
                </c:pt>
                <c:pt idx="87">
                  <c:v>-3.6616613863166698</c:v>
                </c:pt>
                <c:pt idx="88">
                  <c:v>-2.4417267928239759</c:v>
                </c:pt>
                <c:pt idx="89">
                  <c:v>-1.221049179609446</c:v>
                </c:pt>
                <c:pt idx="90">
                  <c:v>0</c:v>
                </c:pt>
                <c:pt idx="91">
                  <c:v>1.221049179609446</c:v>
                </c:pt>
                <c:pt idx="92">
                  <c:v>2.4417267928239759</c:v>
                </c:pt>
                <c:pt idx="93">
                  <c:v>3.6616613863166698</c:v>
                </c:pt>
                <c:pt idx="94">
                  <c:v>4.8804817328621981</c:v>
                </c:pt>
                <c:pt idx="95">
                  <c:v>6.0978169443016075</c:v>
                </c:pt>
                <c:pt idx="96">
                  <c:v>7.3132965844039317</c:v>
                </c:pt>
                <c:pt idx="97">
                  <c:v>8.5265507815902772</c:v>
                </c:pt>
                <c:pt idx="98">
                  <c:v>9.737210341486092</c:v>
                </c:pt>
                <c:pt idx="99">
                  <c:v>10.944906859267347</c:v>
                </c:pt>
                <c:pt idx="100">
                  <c:v>12.149272831766472</c:v>
                </c:pt>
                <c:pt idx="101">
                  <c:v>13.349941769303909</c:v>
                </c:pt>
                <c:pt idx="102">
                  <c:v>14.546548307211259</c:v>
                </c:pt>
                <c:pt idx="103">
                  <c:v>15.738728317012081</c:v>
                </c:pt>
                <c:pt idx="104">
                  <c:v>16.926119017226544</c:v>
                </c:pt>
                <c:pt idx="105">
                  <c:v>18.108359083766139</c:v>
                </c:pt>
                <c:pt idx="106">
                  <c:v>19.285088759884971</c:v>
                </c:pt>
                <c:pt idx="107">
                  <c:v>20.455949965654025</c:v>
                </c:pt>
                <c:pt idx="108">
                  <c:v>21.620586406925248</c:v>
                </c:pt>
                <c:pt idx="109">
                  <c:v>22.7786436837522</c:v>
                </c:pt>
                <c:pt idx="110">
                  <c:v>23.929769398234239</c:v>
                </c:pt>
                <c:pt idx="111">
                  <c:v>25.073613261751582</c:v>
                </c:pt>
                <c:pt idx="112">
                  <c:v>26.209827201558408</c:v>
                </c:pt>
                <c:pt idx="113">
                  <c:v>27.33806546670176</c:v>
                </c:pt>
                <c:pt idx="114">
                  <c:v>28.457984733233854</c:v>
                </c:pt>
                <c:pt idx="115">
                  <c:v>29.569244208685863</c:v>
                </c:pt>
                <c:pt idx="116">
                  <c:v>30.671505735771422</c:v>
                </c:pt>
                <c:pt idx="117">
                  <c:v>31.76443389528816</c:v>
                </c:pt>
                <c:pt idx="118">
                  <c:v>32.847696108186092</c:v>
                </c:pt>
                <c:pt idx="119">
                  <c:v>33.920962736771742</c:v>
                </c:pt>
                <c:pt idx="120">
                  <c:v>34.983907185017166</c:v>
                </c:pt>
                <c:pt idx="121">
                  <c:v>36.036205997943483</c:v>
                </c:pt>
                <c:pt idx="122">
                  <c:v>37.077538960048443</c:v>
                </c:pt>
                <c:pt idx="123">
                  <c:v>38.107589192748378</c:v>
                </c:pt>
                <c:pt idx="124">
                  <c:v>39.126043250804614</c:v>
                </c:pt>
                <c:pt idx="125">
                  <c:v>40.132591217705112</c:v>
                </c:pt>
                <c:pt idx="126">
                  <c:v>41.126926799972431</c:v>
                </c:pt>
                <c:pt idx="127">
                  <c:v>42.108747420369056</c:v>
                </c:pt>
                <c:pt idx="128">
                  <c:v>43.07775430997193</c:v>
                </c:pt>
                <c:pt idx="129">
                  <c:v>44.033652599088143</c:v>
                </c:pt>
                <c:pt idx="130">
                  <c:v>44.976151406984059</c:v>
                </c:pt>
                <c:pt idx="131">
                  <c:v>44.921286131891954</c:v>
                </c:pt>
                <c:pt idx="132">
                  <c:v>44.81324435093488</c:v>
                </c:pt>
                <c:pt idx="133">
                  <c:v>44.652663574906711</c:v>
                </c:pt>
                <c:pt idx="134">
                  <c:v>44.440209140266958</c:v>
                </c:pt>
                <c:pt idx="135">
                  <c:v>44.17657381908537</c:v>
                </c:pt>
                <c:pt idx="136">
                  <c:v>43.862477417092634</c:v>
                </c:pt>
                <c:pt idx="137">
                  <c:v>43.498666360017729</c:v>
                </c:pt>
                <c:pt idx="138">
                  <c:v>43.085913268396752</c:v>
                </c:pt>
                <c:pt idx="139">
                  <c:v>42.625016521043328</c:v>
                </c:pt>
                <c:pt idx="140">
                  <c:v>42.116799807374235</c:v>
                </c:pt>
                <c:pt idx="141">
                  <c:v>41.56211166878915</c:v>
                </c:pt>
                <c:pt idx="142">
                  <c:v>40.961825029307136</c:v>
                </c:pt>
                <c:pt idx="143">
                  <c:v>40.316836715667122</c:v>
                </c:pt>
                <c:pt idx="144">
                  <c:v>39.628066967103379</c:v>
                </c:pt>
                <c:pt idx="145">
                  <c:v>38.896458935011616</c:v>
                </c:pt>
                <c:pt idx="146">
                  <c:v>38.12297817272465</c:v>
                </c:pt>
                <c:pt idx="147">
                  <c:v>37.308612115621123</c:v>
                </c:pt>
                <c:pt idx="148">
                  <c:v>36.454369551794066</c:v>
                </c:pt>
                <c:pt idx="149">
                  <c:v>35.561280083510127</c:v>
                </c:pt>
                <c:pt idx="150">
                  <c:v>34.630393579693774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81-400C-9657-FBC99DB34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616976"/>
        <c:axId val="585619216"/>
      </c:scatterChart>
      <c:valAx>
        <c:axId val="58561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19216"/>
        <c:crosses val="autoZero"/>
        <c:crossBetween val="midCat"/>
      </c:valAx>
      <c:valAx>
        <c:axId val="5856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616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FOV Boundary Interpolated'!$F$8:$F$188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148.15511921386423</c:v>
                </c:pt>
                <c:pt idx="82">
                  <c:v>168.34724598750356</c:v>
                </c:pt>
                <c:pt idx="83">
                  <c:v>188.58520260130544</c:v>
                </c:pt>
                <c:pt idx="84">
                  <c:v>208.85076307645349</c:v>
                </c:pt>
                <c:pt idx="85">
                  <c:v>229.1256671715592</c:v>
                </c:pt>
                <c:pt idx="86">
                  <c:v>249.39162961930668</c:v>
                </c:pt>
                <c:pt idx="87">
                  <c:v>260.48656008574642</c:v>
                </c:pt>
                <c:pt idx="88">
                  <c:v>271.52201315512366</c:v>
                </c:pt>
                <c:pt idx="89">
                  <c:v>282.48803777386513</c:v>
                </c:pt>
                <c:pt idx="90">
                  <c:v>293.37470000000002</c:v>
                </c:pt>
                <c:pt idx="91">
                  <c:v>282.48803777386513</c:v>
                </c:pt>
                <c:pt idx="92">
                  <c:v>271.52201315512366</c:v>
                </c:pt>
                <c:pt idx="93">
                  <c:v>260.48656008574642</c:v>
                </c:pt>
                <c:pt idx="94">
                  <c:v>249.39162961930668</c:v>
                </c:pt>
                <c:pt idx="95">
                  <c:v>229.1256671715592</c:v>
                </c:pt>
                <c:pt idx="96">
                  <c:v>208.85076307645349</c:v>
                </c:pt>
                <c:pt idx="97">
                  <c:v>188.58520260130544</c:v>
                </c:pt>
                <c:pt idx="98">
                  <c:v>168.34724598750356</c:v>
                </c:pt>
                <c:pt idx="99">
                  <c:v>148.15511921386423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FOV Boundary Interpolated'!$G$8:$G$188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-23.453371841287172</c:v>
                </c:pt>
                <c:pt idx="82">
                  <c:v>-23.647510829323366</c:v>
                </c:pt>
                <c:pt idx="83">
                  <c:v>-23.143494978602181</c:v>
                </c:pt>
                <c:pt idx="84">
                  <c:v>-21.939889753211794</c:v>
                </c:pt>
                <c:pt idx="85">
                  <c:v>-20.035684245562425</c:v>
                </c:pt>
                <c:pt idx="86">
                  <c:v>-17.430291903079279</c:v>
                </c:pt>
                <c:pt idx="87">
                  <c:v>-13.644588751606213</c:v>
                </c:pt>
                <c:pt idx="88">
                  <c:v>-9.4769468823763585</c:v>
                </c:pt>
                <c:pt idx="89">
                  <c:v>-4.9283468041495126</c:v>
                </c:pt>
                <c:pt idx="90">
                  <c:v>0</c:v>
                </c:pt>
                <c:pt idx="91">
                  <c:v>4.9283468041495126</c:v>
                </c:pt>
                <c:pt idx="92">
                  <c:v>9.4769468823763585</c:v>
                </c:pt>
                <c:pt idx="93">
                  <c:v>13.644588751606213</c:v>
                </c:pt>
                <c:pt idx="94">
                  <c:v>17.430291903079279</c:v>
                </c:pt>
                <c:pt idx="95">
                  <c:v>20.035684245562425</c:v>
                </c:pt>
                <c:pt idx="96">
                  <c:v>21.939889753211794</c:v>
                </c:pt>
                <c:pt idx="97">
                  <c:v>23.143494978602181</c:v>
                </c:pt>
                <c:pt idx="98">
                  <c:v>23.647510829323366</c:v>
                </c:pt>
                <c:pt idx="99">
                  <c:v>23.453371841287172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0-4459-9F9E-550EC948E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82616"/>
        <c:axId val="663082936"/>
      </c:scatterChart>
      <c:valAx>
        <c:axId val="663082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82936"/>
        <c:crosses val="autoZero"/>
        <c:crossBetween val="midCat"/>
      </c:valAx>
      <c:valAx>
        <c:axId val="66308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82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Detection</a:t>
            </a:r>
            <a:r>
              <a:rPr lang="en-IN" b="1" u="sng" baseline="0"/>
              <a:t> Boundaries of different catagories of objects</a:t>
            </a:r>
            <a:endParaRPr lang="en-IN" b="1" u="sng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0943866232050716E-2"/>
          <c:y val="9.2112722382541104E-2"/>
          <c:w val="0.77160318166110198"/>
          <c:h val="0.84280726908363246"/>
        </c:manualLayout>
      </c:layout>
      <c:scatterChart>
        <c:scatterStyle val="lineMarker"/>
        <c:varyColors val="0"/>
        <c:ser>
          <c:idx val="1"/>
          <c:order val="0"/>
          <c:tx>
            <c:v>Passenger Car max detection boundary (RCS : 10 dbsm)</c:v>
          </c:tx>
          <c:xVal>
            <c:numRef>
              <c:f>'Radar RCS FOV boundary'!$G$6:$G$186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20.018387560328232</c:v>
                </c:pt>
                <c:pt idx="31">
                  <c:v>21.392647307478008</c:v>
                </c:pt>
                <c:pt idx="32">
                  <c:v>22.805239323042187</c:v>
                </c:pt>
                <c:pt idx="33">
                  <c:v>24.255256378899166</c:v>
                </c:pt>
                <c:pt idx="34">
                  <c:v>25.741766358235019</c:v>
                </c:pt>
                <c:pt idx="35">
                  <c:v>27.263812688561284</c:v>
                </c:pt>
                <c:pt idx="36">
                  <c:v>28.820414786237379</c:v>
                </c:pt>
                <c:pt idx="37">
                  <c:v>30.410568512315511</c:v>
                </c:pt>
                <c:pt idx="38">
                  <c:v>32.033246639521678</c:v>
                </c:pt>
                <c:pt idx="39">
                  <c:v>33.687399330181321</c:v>
                </c:pt>
                <c:pt idx="40">
                  <c:v>35.371954624894023</c:v>
                </c:pt>
                <c:pt idx="41">
                  <c:v>37.085818941757012</c:v>
                </c:pt>
                <c:pt idx="42">
                  <c:v>38.827877585932931</c:v>
                </c:pt>
                <c:pt idx="43">
                  <c:v>40.596995269352902</c:v>
                </c:pt>
                <c:pt idx="44">
                  <c:v>42.392016640342064</c:v>
                </c:pt>
                <c:pt idx="45">
                  <c:v>44.211766822949983</c:v>
                </c:pt>
                <c:pt idx="46">
                  <c:v>46.055051965765195</c:v>
                </c:pt>
                <c:pt idx="47">
                  <c:v>47.920659799988137</c:v>
                </c:pt>
                <c:pt idx="48">
                  <c:v>49.807360206533765</c:v>
                </c:pt>
                <c:pt idx="49">
                  <c:v>51.713905791930777</c:v>
                </c:pt>
                <c:pt idx="50">
                  <c:v>53.639032472780919</c:v>
                </c:pt>
                <c:pt idx="51">
                  <c:v>54.415415451715681</c:v>
                </c:pt>
                <c:pt idx="52">
                  <c:v>55.175239769390167</c:v>
                </c:pt>
                <c:pt idx="53">
                  <c:v>55.918274210561634</c:v>
                </c:pt>
                <c:pt idx="54">
                  <c:v>56.644292669162262</c:v>
                </c:pt>
                <c:pt idx="55">
                  <c:v>57.353074217103462</c:v>
                </c:pt>
                <c:pt idx="56">
                  <c:v>58.044403171504548</c:v>
                </c:pt>
                <c:pt idx="57">
                  <c:v>58.718069160325143</c:v>
                </c:pt>
                <c:pt idx="58">
                  <c:v>59.373867186381666</c:v>
                </c:pt>
                <c:pt idx="59">
                  <c:v>60.011597689728127</c:v>
                </c:pt>
                <c:pt idx="60">
                  <c:v>60.631066608382412</c:v>
                </c:pt>
                <c:pt idx="61">
                  <c:v>61.232085437379503</c:v>
                </c:pt>
                <c:pt idx="62">
                  <c:v>61.814471286133767</c:v>
                </c:pt>
                <c:pt idx="63">
                  <c:v>62.37804693409268</c:v>
                </c:pt>
                <c:pt idx="64">
                  <c:v>62.922640884665206</c:v>
                </c:pt>
                <c:pt idx="65">
                  <c:v>63.448087417408395</c:v>
                </c:pt>
                <c:pt idx="66">
                  <c:v>63.954226638456262</c:v>
                </c:pt>
                <c:pt idx="67">
                  <c:v>64.44090452917564</c:v>
                </c:pt>
                <c:pt idx="68">
                  <c:v>64.907972993034136</c:v>
                </c:pt>
                <c:pt idx="69">
                  <c:v>65.355289900666151</c:v>
                </c:pt>
                <c:pt idx="70">
                  <c:v>65.782719133122882</c:v>
                </c:pt>
                <c:pt idx="71">
                  <c:v>66.190130623293499</c:v>
                </c:pt>
                <c:pt idx="72">
                  <c:v>66.577400395484645</c:v>
                </c:pt>
                <c:pt idx="73">
                  <c:v>66.944410603146395</c:v>
                </c:pt>
                <c:pt idx="74">
                  <c:v>67.291049564733044</c:v>
                </c:pt>
                <c:pt idx="75">
                  <c:v>67.617211797687901</c:v>
                </c:pt>
                <c:pt idx="76">
                  <c:v>67.922798050541772</c:v>
                </c:pt>
                <c:pt idx="77">
                  <c:v>68.207715333115232</c:v>
                </c:pt>
                <c:pt idx="78">
                  <c:v>68.471876944815591</c:v>
                </c:pt>
                <c:pt idx="79">
                  <c:v>68.715202501020073</c:v>
                </c:pt>
                <c:pt idx="80">
                  <c:v>68.937617957536801</c:v>
                </c:pt>
                <c:pt idx="81">
                  <c:v>148.15511921386423</c:v>
                </c:pt>
                <c:pt idx="82">
                  <c:v>168.34724598750356</c:v>
                </c:pt>
                <c:pt idx="83">
                  <c:v>188.58520260130544</c:v>
                </c:pt>
                <c:pt idx="84">
                  <c:v>208.85076307645349</c:v>
                </c:pt>
                <c:pt idx="85">
                  <c:v>229.1256671715592</c:v>
                </c:pt>
                <c:pt idx="86">
                  <c:v>249.39162961930668</c:v>
                </c:pt>
                <c:pt idx="87">
                  <c:v>260.48656008574642</c:v>
                </c:pt>
                <c:pt idx="88">
                  <c:v>271.52201315512366</c:v>
                </c:pt>
                <c:pt idx="89">
                  <c:v>282.48803777386513</c:v>
                </c:pt>
                <c:pt idx="90">
                  <c:v>293.37470000000002</c:v>
                </c:pt>
                <c:pt idx="91">
                  <c:v>282.48803777386513</c:v>
                </c:pt>
                <c:pt idx="92">
                  <c:v>271.52201315512366</c:v>
                </c:pt>
                <c:pt idx="93">
                  <c:v>260.48656008574642</c:v>
                </c:pt>
                <c:pt idx="94">
                  <c:v>249.39162961930668</c:v>
                </c:pt>
                <c:pt idx="95">
                  <c:v>229.1256671715592</c:v>
                </c:pt>
                <c:pt idx="96">
                  <c:v>208.85076307645349</c:v>
                </c:pt>
                <c:pt idx="97">
                  <c:v>188.58520260130544</c:v>
                </c:pt>
                <c:pt idx="98">
                  <c:v>168.34724598750356</c:v>
                </c:pt>
                <c:pt idx="99">
                  <c:v>148.15511921386423</c:v>
                </c:pt>
                <c:pt idx="100">
                  <c:v>68.937617957536801</c:v>
                </c:pt>
                <c:pt idx="101">
                  <c:v>68.715202501020073</c:v>
                </c:pt>
                <c:pt idx="102">
                  <c:v>68.471876944815591</c:v>
                </c:pt>
                <c:pt idx="103">
                  <c:v>68.207715333115232</c:v>
                </c:pt>
                <c:pt idx="104">
                  <c:v>67.922798050541772</c:v>
                </c:pt>
                <c:pt idx="105">
                  <c:v>67.617211797687901</c:v>
                </c:pt>
                <c:pt idx="106">
                  <c:v>67.291049564733044</c:v>
                </c:pt>
                <c:pt idx="107">
                  <c:v>66.944410603146395</c:v>
                </c:pt>
                <c:pt idx="108">
                  <c:v>66.577400395484645</c:v>
                </c:pt>
                <c:pt idx="109">
                  <c:v>66.190130623293499</c:v>
                </c:pt>
                <c:pt idx="110">
                  <c:v>65.782719133122882</c:v>
                </c:pt>
                <c:pt idx="111">
                  <c:v>65.355289900666151</c:v>
                </c:pt>
                <c:pt idx="112">
                  <c:v>64.907972993034136</c:v>
                </c:pt>
                <c:pt idx="113">
                  <c:v>64.44090452917564</c:v>
                </c:pt>
                <c:pt idx="114">
                  <c:v>63.954226638456262</c:v>
                </c:pt>
                <c:pt idx="115">
                  <c:v>63.448087417408395</c:v>
                </c:pt>
                <c:pt idx="116">
                  <c:v>62.922640884665206</c:v>
                </c:pt>
                <c:pt idx="117">
                  <c:v>62.37804693409268</c:v>
                </c:pt>
                <c:pt idx="118">
                  <c:v>61.814471286133767</c:v>
                </c:pt>
                <c:pt idx="119">
                  <c:v>61.232085437379503</c:v>
                </c:pt>
                <c:pt idx="120">
                  <c:v>60.631066608382412</c:v>
                </c:pt>
                <c:pt idx="121">
                  <c:v>60.011597689728127</c:v>
                </c:pt>
                <c:pt idx="122">
                  <c:v>59.373867186381666</c:v>
                </c:pt>
                <c:pt idx="123">
                  <c:v>58.718069160325143</c:v>
                </c:pt>
                <c:pt idx="124">
                  <c:v>58.044403171504548</c:v>
                </c:pt>
                <c:pt idx="125">
                  <c:v>57.353074217103462</c:v>
                </c:pt>
                <c:pt idx="126">
                  <c:v>56.644292669162262</c:v>
                </c:pt>
                <c:pt idx="127">
                  <c:v>55.918274210561634</c:v>
                </c:pt>
                <c:pt idx="128">
                  <c:v>55.175239769390167</c:v>
                </c:pt>
                <c:pt idx="129">
                  <c:v>54.415415451715681</c:v>
                </c:pt>
                <c:pt idx="130">
                  <c:v>53.639032472780919</c:v>
                </c:pt>
                <c:pt idx="131">
                  <c:v>51.713905791930777</c:v>
                </c:pt>
                <c:pt idx="132">
                  <c:v>49.807360206533765</c:v>
                </c:pt>
                <c:pt idx="133">
                  <c:v>47.920659799988137</c:v>
                </c:pt>
                <c:pt idx="134">
                  <c:v>46.055051965765195</c:v>
                </c:pt>
                <c:pt idx="135">
                  <c:v>44.211766822949983</c:v>
                </c:pt>
                <c:pt idx="136">
                  <c:v>42.392016640342064</c:v>
                </c:pt>
                <c:pt idx="137">
                  <c:v>40.596995269352902</c:v>
                </c:pt>
                <c:pt idx="138">
                  <c:v>38.827877585932931</c:v>
                </c:pt>
                <c:pt idx="139">
                  <c:v>37.085818941757012</c:v>
                </c:pt>
                <c:pt idx="140">
                  <c:v>35.371954624894023</c:v>
                </c:pt>
                <c:pt idx="141">
                  <c:v>33.687399330181321</c:v>
                </c:pt>
                <c:pt idx="142">
                  <c:v>32.033246639521678</c:v>
                </c:pt>
                <c:pt idx="143">
                  <c:v>30.410568512315511</c:v>
                </c:pt>
                <c:pt idx="144">
                  <c:v>28.820414786237379</c:v>
                </c:pt>
                <c:pt idx="145">
                  <c:v>27.263812688561284</c:v>
                </c:pt>
                <c:pt idx="146">
                  <c:v>25.741766358235019</c:v>
                </c:pt>
                <c:pt idx="147">
                  <c:v>24.255256378899166</c:v>
                </c:pt>
                <c:pt idx="148">
                  <c:v>22.805239323042187</c:v>
                </c:pt>
                <c:pt idx="149">
                  <c:v>21.392647307478008</c:v>
                </c:pt>
                <c:pt idx="150">
                  <c:v>20.018387560328232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boundary'!$H$6:$H$186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-34.630393579693774</c:v>
                </c:pt>
                <c:pt idx="31">
                  <c:v>-35.561280083510127</c:v>
                </c:pt>
                <c:pt idx="32">
                  <c:v>-36.454369551794066</c:v>
                </c:pt>
                <c:pt idx="33">
                  <c:v>-37.308612115621123</c:v>
                </c:pt>
                <c:pt idx="34">
                  <c:v>-38.12297817272465</c:v>
                </c:pt>
                <c:pt idx="35">
                  <c:v>-38.896458935011616</c:v>
                </c:pt>
                <c:pt idx="36">
                  <c:v>-39.628066967103379</c:v>
                </c:pt>
                <c:pt idx="37">
                  <c:v>-40.316836715667122</c:v>
                </c:pt>
                <c:pt idx="38">
                  <c:v>-40.961825029307136</c:v>
                </c:pt>
                <c:pt idx="39">
                  <c:v>-41.56211166878915</c:v>
                </c:pt>
                <c:pt idx="40">
                  <c:v>-42.116799807374235</c:v>
                </c:pt>
                <c:pt idx="41">
                  <c:v>-42.625016521043328</c:v>
                </c:pt>
                <c:pt idx="42">
                  <c:v>-43.085913268396752</c:v>
                </c:pt>
                <c:pt idx="43">
                  <c:v>-43.498666360017729</c:v>
                </c:pt>
                <c:pt idx="44">
                  <c:v>-43.862477417092634</c:v>
                </c:pt>
                <c:pt idx="45">
                  <c:v>-44.17657381908537</c:v>
                </c:pt>
                <c:pt idx="46">
                  <c:v>-44.440209140266958</c:v>
                </c:pt>
                <c:pt idx="47">
                  <c:v>-44.652663574906711</c:v>
                </c:pt>
                <c:pt idx="48">
                  <c:v>-44.81324435093488</c:v>
                </c:pt>
                <c:pt idx="49">
                  <c:v>-44.921286131891954</c:v>
                </c:pt>
                <c:pt idx="50">
                  <c:v>-44.976151406984059</c:v>
                </c:pt>
                <c:pt idx="51">
                  <c:v>-44.033652599088143</c:v>
                </c:pt>
                <c:pt idx="52">
                  <c:v>-43.07775430997193</c:v>
                </c:pt>
                <c:pt idx="53">
                  <c:v>-42.108747420369056</c:v>
                </c:pt>
                <c:pt idx="54">
                  <c:v>-41.126926799972431</c:v>
                </c:pt>
                <c:pt idx="55">
                  <c:v>-40.132591217705112</c:v>
                </c:pt>
                <c:pt idx="56">
                  <c:v>-39.126043250804614</c:v>
                </c:pt>
                <c:pt idx="57">
                  <c:v>-38.107589192748378</c:v>
                </c:pt>
                <c:pt idx="58">
                  <c:v>-37.077538960048443</c:v>
                </c:pt>
                <c:pt idx="59">
                  <c:v>-36.036205997943483</c:v>
                </c:pt>
                <c:pt idx="60">
                  <c:v>-34.983907185017166</c:v>
                </c:pt>
                <c:pt idx="61">
                  <c:v>-33.920962736771742</c:v>
                </c:pt>
                <c:pt idx="62">
                  <c:v>-32.847696108186092</c:v>
                </c:pt>
                <c:pt idx="63">
                  <c:v>-31.76443389528816</c:v>
                </c:pt>
                <c:pt idx="64">
                  <c:v>-30.671505735771422</c:v>
                </c:pt>
                <c:pt idx="65">
                  <c:v>-29.569244208685863</c:v>
                </c:pt>
                <c:pt idx="66">
                  <c:v>-28.457984733233854</c:v>
                </c:pt>
                <c:pt idx="67">
                  <c:v>-27.33806546670176</c:v>
                </c:pt>
                <c:pt idx="68">
                  <c:v>-26.209827201558408</c:v>
                </c:pt>
                <c:pt idx="69">
                  <c:v>-25.073613261751582</c:v>
                </c:pt>
                <c:pt idx="70">
                  <c:v>-23.929769398234239</c:v>
                </c:pt>
                <c:pt idx="71">
                  <c:v>-22.7786436837522</c:v>
                </c:pt>
                <c:pt idx="72">
                  <c:v>-21.620586406925248</c:v>
                </c:pt>
                <c:pt idx="73">
                  <c:v>-20.455949965654025</c:v>
                </c:pt>
                <c:pt idx="74">
                  <c:v>-19.285088759884971</c:v>
                </c:pt>
                <c:pt idx="75">
                  <c:v>-18.108359083766139</c:v>
                </c:pt>
                <c:pt idx="76">
                  <c:v>-16.926119017226544</c:v>
                </c:pt>
                <c:pt idx="77">
                  <c:v>-15.738728317012081</c:v>
                </c:pt>
                <c:pt idx="78">
                  <c:v>-14.546548307211259</c:v>
                </c:pt>
                <c:pt idx="79">
                  <c:v>-13.349941769303909</c:v>
                </c:pt>
                <c:pt idx="80">
                  <c:v>-12.149272831766472</c:v>
                </c:pt>
                <c:pt idx="81">
                  <c:v>-23.453371841287172</c:v>
                </c:pt>
                <c:pt idx="82">
                  <c:v>-23.647510829323366</c:v>
                </c:pt>
                <c:pt idx="83">
                  <c:v>-23.143494978602181</c:v>
                </c:pt>
                <c:pt idx="84">
                  <c:v>-21.939889753211794</c:v>
                </c:pt>
                <c:pt idx="85">
                  <c:v>-20.035684245562425</c:v>
                </c:pt>
                <c:pt idx="86">
                  <c:v>-17.430291903079279</c:v>
                </c:pt>
                <c:pt idx="87">
                  <c:v>-13.644588751606213</c:v>
                </c:pt>
                <c:pt idx="88">
                  <c:v>-9.4769468823763585</c:v>
                </c:pt>
                <c:pt idx="89">
                  <c:v>-4.9283468041495126</c:v>
                </c:pt>
                <c:pt idx="90">
                  <c:v>0</c:v>
                </c:pt>
                <c:pt idx="91">
                  <c:v>4.9283468041495126</c:v>
                </c:pt>
                <c:pt idx="92">
                  <c:v>9.4769468823763585</c:v>
                </c:pt>
                <c:pt idx="93">
                  <c:v>13.644588751606213</c:v>
                </c:pt>
                <c:pt idx="94">
                  <c:v>17.430291903079279</c:v>
                </c:pt>
                <c:pt idx="95">
                  <c:v>20.035684245562425</c:v>
                </c:pt>
                <c:pt idx="96">
                  <c:v>21.939889753211794</c:v>
                </c:pt>
                <c:pt idx="97">
                  <c:v>23.143494978602181</c:v>
                </c:pt>
                <c:pt idx="98">
                  <c:v>23.647510829323366</c:v>
                </c:pt>
                <c:pt idx="99">
                  <c:v>23.453371841287172</c:v>
                </c:pt>
                <c:pt idx="100">
                  <c:v>12.149272831766472</c:v>
                </c:pt>
                <c:pt idx="101">
                  <c:v>13.349941769303909</c:v>
                </c:pt>
                <c:pt idx="102">
                  <c:v>14.546548307211259</c:v>
                </c:pt>
                <c:pt idx="103">
                  <c:v>15.738728317012081</c:v>
                </c:pt>
                <c:pt idx="104">
                  <c:v>16.926119017226544</c:v>
                </c:pt>
                <c:pt idx="105">
                  <c:v>18.108359083766139</c:v>
                </c:pt>
                <c:pt idx="106">
                  <c:v>19.285088759884971</c:v>
                </c:pt>
                <c:pt idx="107">
                  <c:v>20.455949965654025</c:v>
                </c:pt>
                <c:pt idx="108">
                  <c:v>21.620586406925248</c:v>
                </c:pt>
                <c:pt idx="109">
                  <c:v>22.7786436837522</c:v>
                </c:pt>
                <c:pt idx="110">
                  <c:v>23.929769398234239</c:v>
                </c:pt>
                <c:pt idx="111">
                  <c:v>25.073613261751582</c:v>
                </c:pt>
                <c:pt idx="112">
                  <c:v>26.209827201558408</c:v>
                </c:pt>
                <c:pt idx="113">
                  <c:v>27.33806546670176</c:v>
                </c:pt>
                <c:pt idx="114">
                  <c:v>28.457984733233854</c:v>
                </c:pt>
                <c:pt idx="115">
                  <c:v>29.569244208685863</c:v>
                </c:pt>
                <c:pt idx="116">
                  <c:v>30.671505735771422</c:v>
                </c:pt>
                <c:pt idx="117">
                  <c:v>31.76443389528816</c:v>
                </c:pt>
                <c:pt idx="118">
                  <c:v>32.847696108186092</c:v>
                </c:pt>
                <c:pt idx="119">
                  <c:v>33.920962736771742</c:v>
                </c:pt>
                <c:pt idx="120">
                  <c:v>34.983907185017166</c:v>
                </c:pt>
                <c:pt idx="121">
                  <c:v>36.036205997943483</c:v>
                </c:pt>
                <c:pt idx="122">
                  <c:v>37.077538960048443</c:v>
                </c:pt>
                <c:pt idx="123">
                  <c:v>38.107589192748378</c:v>
                </c:pt>
                <c:pt idx="124">
                  <c:v>39.126043250804614</c:v>
                </c:pt>
                <c:pt idx="125">
                  <c:v>40.132591217705112</c:v>
                </c:pt>
                <c:pt idx="126">
                  <c:v>41.126926799972431</c:v>
                </c:pt>
                <c:pt idx="127">
                  <c:v>42.108747420369056</c:v>
                </c:pt>
                <c:pt idx="128">
                  <c:v>43.07775430997193</c:v>
                </c:pt>
                <c:pt idx="129">
                  <c:v>44.033652599088143</c:v>
                </c:pt>
                <c:pt idx="130">
                  <c:v>44.976151406984059</c:v>
                </c:pt>
                <c:pt idx="131">
                  <c:v>44.921286131891954</c:v>
                </c:pt>
                <c:pt idx="132">
                  <c:v>44.81324435093488</c:v>
                </c:pt>
                <c:pt idx="133">
                  <c:v>44.652663574906711</c:v>
                </c:pt>
                <c:pt idx="134">
                  <c:v>44.440209140266958</c:v>
                </c:pt>
                <c:pt idx="135">
                  <c:v>44.17657381908537</c:v>
                </c:pt>
                <c:pt idx="136">
                  <c:v>43.862477417092634</c:v>
                </c:pt>
                <c:pt idx="137">
                  <c:v>43.498666360017729</c:v>
                </c:pt>
                <c:pt idx="138">
                  <c:v>43.085913268396752</c:v>
                </c:pt>
                <c:pt idx="139">
                  <c:v>42.625016521043328</c:v>
                </c:pt>
                <c:pt idx="140">
                  <c:v>42.116799807374235</c:v>
                </c:pt>
                <c:pt idx="141">
                  <c:v>41.56211166878915</c:v>
                </c:pt>
                <c:pt idx="142">
                  <c:v>40.961825029307136</c:v>
                </c:pt>
                <c:pt idx="143">
                  <c:v>40.316836715667122</c:v>
                </c:pt>
                <c:pt idx="144">
                  <c:v>39.628066967103379</c:v>
                </c:pt>
                <c:pt idx="145">
                  <c:v>38.896458935011616</c:v>
                </c:pt>
                <c:pt idx="146">
                  <c:v>38.12297817272465</c:v>
                </c:pt>
                <c:pt idx="147">
                  <c:v>37.308612115621123</c:v>
                </c:pt>
                <c:pt idx="148">
                  <c:v>36.454369551794066</c:v>
                </c:pt>
                <c:pt idx="149">
                  <c:v>35.561280083510127</c:v>
                </c:pt>
                <c:pt idx="150">
                  <c:v>34.630393579693774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C4-46ED-9AB6-4D24AA05AF88}"/>
            </c:ext>
          </c:extLst>
        </c:ser>
        <c:ser>
          <c:idx val="2"/>
          <c:order val="1"/>
          <c:tx>
            <c:v>Motorcycle max detection boundary (RCS : 5 dBsm)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xVal>
            <c:numRef>
              <c:f>'Radar RCS FOV boundary'!$I$6:$I$186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15.011672911663009</c:v>
                </c:pt>
                <c:pt idx="31">
                  <c:v>16.042222338169314</c:v>
                </c:pt>
                <c:pt idx="32">
                  <c:v>17.101516910790149</c:v>
                </c:pt>
                <c:pt idx="33">
                  <c:v>18.188876304410595</c:v>
                </c:pt>
                <c:pt idx="34">
                  <c:v>19.303601530029464</c:v>
                </c:pt>
                <c:pt idx="35">
                  <c:v>20.444975259476841</c:v>
                </c:pt>
                <c:pt idx="36">
                  <c:v>21.612262158758899</c:v>
                </c:pt>
                <c:pt idx="37">
                  <c:v>22.804709229893319</c:v>
                </c:pt>
                <c:pt idx="38">
                  <c:v>24.02154616109566</c:v>
                </c:pt>
                <c:pt idx="39">
                  <c:v>25.261985685173027</c:v>
                </c:pt>
                <c:pt idx="40">
                  <c:v>26.525223945978407</c:v>
                </c:pt>
                <c:pt idx="41">
                  <c:v>27.810440872775491</c:v>
                </c:pt>
                <c:pt idx="42">
                  <c:v>29.116800562360563</c:v>
                </c:pt>
                <c:pt idx="43">
                  <c:v>30.443451668784846</c:v>
                </c:pt>
                <c:pt idx="44">
                  <c:v>31.789527800517622</c:v>
                </c:pt>
                <c:pt idx="45">
                  <c:v>33.154147924886985</c:v>
                </c:pt>
                <c:pt idx="46">
                  <c:v>34.53641677963266</c:v>
                </c:pt>
                <c:pt idx="47">
                  <c:v>35.935425291401707</c:v>
                </c:pt>
                <c:pt idx="48">
                  <c:v>37.350251001015465</c:v>
                </c:pt>
                <c:pt idx="49">
                  <c:v>38.779958495333041</c:v>
                </c:pt>
                <c:pt idx="50">
                  <c:v>40.223599845533968</c:v>
                </c:pt>
                <c:pt idx="51">
                  <c:v>40.805804945661428</c:v>
                </c:pt>
                <c:pt idx="52">
                  <c:v>41.375592801595516</c:v>
                </c:pt>
                <c:pt idx="53">
                  <c:v>41.932790026364572</c:v>
                </c:pt>
                <c:pt idx="54">
                  <c:v>42.477227064337654</c:v>
                </c:pt>
                <c:pt idx="55">
                  <c:v>43.008738242820463</c:v>
                </c:pt>
                <c:pt idx="56">
                  <c:v>43.527161822469694</c:v>
                </c:pt>
                <c:pt idx="57">
                  <c:v>44.032340046510484</c:v>
                </c:pt>
                <c:pt idx="58">
                  <c:v>44.524119188741921</c:v>
                </c:pt>
                <c:pt idx="59">
                  <c:v>45.002349600316109</c:v>
                </c:pt>
                <c:pt idx="60">
                  <c:v>45.466885755276394</c:v>
                </c:pt>
                <c:pt idx="61">
                  <c:v>45.917586294841087</c:v>
                </c:pt>
                <c:pt idx="62">
                  <c:v>46.354314070419079</c:v>
                </c:pt>
                <c:pt idx="63">
                  <c:v>46.776936185344248</c:v>
                </c:pt>
                <c:pt idx="64">
                  <c:v>47.185324035316071</c:v>
                </c:pt>
                <c:pt idx="65">
                  <c:v>47.57935334753401</c:v>
                </c:pt>
                <c:pt idx="66">
                  <c:v>47.958904218513844</c:v>
                </c:pt>
                <c:pt idx="67">
                  <c:v>48.32386115057443</c:v>
                </c:pt>
                <c:pt idx="68">
                  <c:v>48.674113086983731</c:v>
                </c:pt>
                <c:pt idx="69">
                  <c:v>49.009553445753482</c:v>
                </c:pt>
                <c:pt idx="70">
                  <c:v>49.330080152072199</c:v>
                </c:pt>
                <c:pt idx="71">
                  <c:v>49.635595669366651</c:v>
                </c:pt>
                <c:pt idx="72">
                  <c:v>49.926007028982291</c:v>
                </c:pt>
                <c:pt idx="73">
                  <c:v>50.201225858473734</c:v>
                </c:pt>
                <c:pt idx="74">
                  <c:v>50.461168408496576</c:v>
                </c:pt>
                <c:pt idx="75">
                  <c:v>50.705755578292376</c:v>
                </c:pt>
                <c:pt idx="76">
                  <c:v>50.934912939759101</c:v>
                </c:pt>
                <c:pt idx="77">
                  <c:v>51.148570760099666</c:v>
                </c:pt>
                <c:pt idx="78">
                  <c:v>51.346664023041697</c:v>
                </c:pt>
                <c:pt idx="79">
                  <c:v>51.529132448622036</c:v>
                </c:pt>
                <c:pt idx="80">
                  <c:v>51.69592051152997</c:v>
                </c:pt>
                <c:pt idx="81">
                  <c:v>111.10066598143644</c:v>
                </c:pt>
                <c:pt idx="82">
                  <c:v>126.24262492309543</c:v>
                </c:pt>
                <c:pt idx="83">
                  <c:v>141.41895139650694</c:v>
                </c:pt>
                <c:pt idx="84">
                  <c:v>156.61597784569716</c:v>
                </c:pt>
                <c:pt idx="85">
                  <c:v>171.82001102138781</c:v>
                </c:pt>
                <c:pt idx="86">
                  <c:v>187.01733890750268</c:v>
                </c:pt>
                <c:pt idx="87">
                  <c:v>195.33736301723206</c:v>
                </c:pt>
                <c:pt idx="88">
                  <c:v>203.61278537131813</c:v>
                </c:pt>
                <c:pt idx="89">
                  <c:v>211.83614373230949</c:v>
                </c:pt>
                <c:pt idx="90">
                  <c:v>219.99998869464645</c:v>
                </c:pt>
                <c:pt idx="91">
                  <c:v>211.83614373230949</c:v>
                </c:pt>
                <c:pt idx="92">
                  <c:v>203.61278537131813</c:v>
                </c:pt>
                <c:pt idx="93">
                  <c:v>195.33736301723206</c:v>
                </c:pt>
                <c:pt idx="94">
                  <c:v>187.01733890750268</c:v>
                </c:pt>
                <c:pt idx="95">
                  <c:v>171.82001102138781</c:v>
                </c:pt>
                <c:pt idx="96">
                  <c:v>156.61597784569716</c:v>
                </c:pt>
                <c:pt idx="97">
                  <c:v>141.41895139650694</c:v>
                </c:pt>
                <c:pt idx="98">
                  <c:v>126.24262492309543</c:v>
                </c:pt>
                <c:pt idx="99">
                  <c:v>111.10066598143644</c:v>
                </c:pt>
                <c:pt idx="100">
                  <c:v>51.69592051152997</c:v>
                </c:pt>
                <c:pt idx="101">
                  <c:v>51.529132448622036</c:v>
                </c:pt>
                <c:pt idx="102">
                  <c:v>51.346664023041697</c:v>
                </c:pt>
                <c:pt idx="103">
                  <c:v>51.148570760099666</c:v>
                </c:pt>
                <c:pt idx="104">
                  <c:v>50.934912939759101</c:v>
                </c:pt>
                <c:pt idx="105">
                  <c:v>50.705755578292376</c:v>
                </c:pt>
                <c:pt idx="106">
                  <c:v>50.461168408496576</c:v>
                </c:pt>
                <c:pt idx="107">
                  <c:v>50.201225858473734</c:v>
                </c:pt>
                <c:pt idx="108">
                  <c:v>49.926007028982291</c:v>
                </c:pt>
                <c:pt idx="109">
                  <c:v>49.635595669366651</c:v>
                </c:pt>
                <c:pt idx="110">
                  <c:v>49.330080152072199</c:v>
                </c:pt>
                <c:pt idx="111">
                  <c:v>49.009553445753482</c:v>
                </c:pt>
                <c:pt idx="112">
                  <c:v>48.674113086983731</c:v>
                </c:pt>
                <c:pt idx="113">
                  <c:v>48.32386115057443</c:v>
                </c:pt>
                <c:pt idx="114">
                  <c:v>47.958904218513844</c:v>
                </c:pt>
                <c:pt idx="115">
                  <c:v>47.57935334753401</c:v>
                </c:pt>
                <c:pt idx="116">
                  <c:v>47.185324035316071</c:v>
                </c:pt>
                <c:pt idx="117">
                  <c:v>46.776936185344248</c:v>
                </c:pt>
                <c:pt idx="118">
                  <c:v>46.354314070419079</c:v>
                </c:pt>
                <c:pt idx="119">
                  <c:v>45.917586294841087</c:v>
                </c:pt>
                <c:pt idx="120">
                  <c:v>45.466885755276394</c:v>
                </c:pt>
                <c:pt idx="121">
                  <c:v>45.002349600316109</c:v>
                </c:pt>
                <c:pt idx="122">
                  <c:v>44.524119188741921</c:v>
                </c:pt>
                <c:pt idx="123">
                  <c:v>44.032340046510484</c:v>
                </c:pt>
                <c:pt idx="124">
                  <c:v>43.527161822469694</c:v>
                </c:pt>
                <c:pt idx="125">
                  <c:v>43.008738242820463</c:v>
                </c:pt>
                <c:pt idx="126">
                  <c:v>42.477227064337654</c:v>
                </c:pt>
                <c:pt idx="127">
                  <c:v>41.932790026364572</c:v>
                </c:pt>
                <c:pt idx="128">
                  <c:v>41.375592801595516</c:v>
                </c:pt>
                <c:pt idx="129">
                  <c:v>40.805804945661428</c:v>
                </c:pt>
                <c:pt idx="130">
                  <c:v>40.223599845533968</c:v>
                </c:pt>
                <c:pt idx="131">
                  <c:v>38.779958495333041</c:v>
                </c:pt>
                <c:pt idx="132">
                  <c:v>37.350251001015465</c:v>
                </c:pt>
                <c:pt idx="133">
                  <c:v>35.935425291401707</c:v>
                </c:pt>
                <c:pt idx="134">
                  <c:v>34.53641677963266</c:v>
                </c:pt>
                <c:pt idx="135">
                  <c:v>33.154147924886985</c:v>
                </c:pt>
                <c:pt idx="136">
                  <c:v>31.789527800517622</c:v>
                </c:pt>
                <c:pt idx="137">
                  <c:v>30.443451668784846</c:v>
                </c:pt>
                <c:pt idx="138">
                  <c:v>29.116800562360563</c:v>
                </c:pt>
                <c:pt idx="139">
                  <c:v>27.810440872775491</c:v>
                </c:pt>
                <c:pt idx="140">
                  <c:v>26.525223945978407</c:v>
                </c:pt>
                <c:pt idx="141">
                  <c:v>25.261985685173027</c:v>
                </c:pt>
                <c:pt idx="142">
                  <c:v>24.02154616109566</c:v>
                </c:pt>
                <c:pt idx="143">
                  <c:v>22.804709229893319</c:v>
                </c:pt>
                <c:pt idx="144">
                  <c:v>21.612262158758899</c:v>
                </c:pt>
                <c:pt idx="145">
                  <c:v>20.444975259476841</c:v>
                </c:pt>
                <c:pt idx="146">
                  <c:v>19.303601530029464</c:v>
                </c:pt>
                <c:pt idx="147">
                  <c:v>18.188876304410595</c:v>
                </c:pt>
                <c:pt idx="148">
                  <c:v>17.101516910790149</c:v>
                </c:pt>
                <c:pt idx="149">
                  <c:v>16.042222338169314</c:v>
                </c:pt>
                <c:pt idx="150">
                  <c:v>15.011672911663009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boundary'!$J$6:$J$186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-25.969131612316218</c:v>
                </c:pt>
                <c:pt idx="31">
                  <c:v>-26.667198011073836</c:v>
                </c:pt>
                <c:pt idx="32">
                  <c:v>-27.336920631755763</c:v>
                </c:pt>
                <c:pt idx="33">
                  <c:v>-27.977512183734984</c:v>
                </c:pt>
                <c:pt idx="34">
                  <c:v>-28.588200574233827</c:v>
                </c:pt>
                <c:pt idx="35">
                  <c:v>-29.168229318902871</c:v>
                </c:pt>
                <c:pt idx="36">
                  <c:v>-29.716857945669602</c:v>
                </c:pt>
                <c:pt idx="37">
                  <c:v>-30.233362391680927</c:v>
                </c:pt>
                <c:pt idx="38">
                  <c:v>-30.717035393166675</c:v>
                </c:pt>
                <c:pt idx="39">
                  <c:v>-31.167186868053879</c:v>
                </c:pt>
                <c:pt idx="40">
                  <c:v>-31.583144291164228</c:v>
                </c:pt>
                <c:pt idx="41">
                  <c:v>-31.964253061830654</c:v>
                </c:pt>
                <c:pt idx="42">
                  <c:v>-32.309876863771159</c:v>
                </c:pt>
                <c:pt idx="43">
                  <c:v>-32.619398017061791</c:v>
                </c:pt>
                <c:pt idx="44">
                  <c:v>-32.892217822053389</c:v>
                </c:pt>
                <c:pt idx="45">
                  <c:v>-33.127756895079891</c:v>
                </c:pt>
                <c:pt idx="46">
                  <c:v>-33.325455495809472</c:v>
                </c:pt>
                <c:pt idx="47">
                  <c:v>-33.484773846092821</c:v>
                </c:pt>
                <c:pt idx="48">
                  <c:v>-33.605192440166455</c:v>
                </c:pt>
                <c:pt idx="49">
                  <c:v>-33.686212346072132</c:v>
                </c:pt>
                <c:pt idx="50">
                  <c:v>-33.727355498157131</c:v>
                </c:pt>
                <c:pt idx="51">
                  <c:v>-33.020581099813242</c:v>
                </c:pt>
                <c:pt idx="52">
                  <c:v>-32.303758508094191</c:v>
                </c:pt>
                <c:pt idx="53">
                  <c:v>-31.577105852777741</c:v>
                </c:pt>
                <c:pt idx="54">
                  <c:v>-30.840844254939114</c:v>
                </c:pt>
                <c:pt idx="55">
                  <c:v>-30.095197759663638</c:v>
                </c:pt>
                <c:pt idx="56">
                  <c:v>-29.340393267869594</c:v>
                </c:pt>
                <c:pt idx="57">
                  <c:v>-28.576660467262084</c:v>
                </c:pt>
                <c:pt idx="58">
                  <c:v>-27.804231762438853</c:v>
                </c:pt>
                <c:pt idx="59">
                  <c:v>-27.023342204169332</c:v>
                </c:pt>
                <c:pt idx="60">
                  <c:v>-26.23422941786847</c:v>
                </c:pt>
                <c:pt idx="61">
                  <c:v>-25.437133531287142</c:v>
                </c:pt>
                <c:pt idx="62">
                  <c:v>-24.632297101440994</c:v>
                </c:pt>
                <c:pt idx="63">
                  <c:v>-23.819965040800174</c:v>
                </c:pt>
                <c:pt idx="64">
                  <c:v>-23.000384542762195</c:v>
                </c:pt>
                <c:pt idx="65">
                  <c:v>-22.173805006430783</c:v>
                </c:pt>
                <c:pt idx="66">
                  <c:v>-21.340477960723501</c:v>
                </c:pt>
                <c:pt idx="67">
                  <c:v>-20.500656987831231</c:v>
                </c:pt>
                <c:pt idx="68">
                  <c:v>-19.654597646052935</c:v>
                </c:pt>
                <c:pt idx="69">
                  <c:v>-18.80255739202898</c:v>
                </c:pt>
                <c:pt idx="70">
                  <c:v>-17.944795502396865</c:v>
                </c:pt>
                <c:pt idx="71">
                  <c:v>-17.081572994893094</c:v>
                </c:pt>
                <c:pt idx="72">
                  <c:v>-16.213152548925251</c:v>
                </c:pt>
                <c:pt idx="73">
                  <c:v>-15.339798425638403</c:v>
                </c:pt>
                <c:pt idx="74">
                  <c:v>-14.461776387500171</c:v>
                </c:pt>
                <c:pt idx="75">
                  <c:v>-13.579353617429003</c:v>
                </c:pt>
                <c:pt idx="76">
                  <c:v>-12.692798637490142</c:v>
                </c:pt>
                <c:pt idx="77">
                  <c:v>-11.802381227184108</c:v>
                </c:pt>
                <c:pt idx="78">
                  <c:v>-10.90837234135256</c:v>
                </c:pt>
                <c:pt idx="79">
                  <c:v>-10.011044027726481</c:v>
                </c:pt>
                <c:pt idx="80">
                  <c:v>-9.1106693441418045</c:v>
                </c:pt>
                <c:pt idx="81">
                  <c:v>-17.587547733102127</c:v>
                </c:pt>
                <c:pt idx="82">
                  <c:v>-17.733131436036135</c:v>
                </c:pt>
                <c:pt idx="83">
                  <c:v>-17.355172868168545</c:v>
                </c:pt>
                <c:pt idx="84">
                  <c:v>-16.452596279326009</c:v>
                </c:pt>
                <c:pt idx="85">
                  <c:v>-15.024643595760777</c:v>
                </c:pt>
                <c:pt idx="86">
                  <c:v>-13.070874965093543</c:v>
                </c:pt>
                <c:pt idx="87">
                  <c:v>-10.231998093552262</c:v>
                </c:pt>
                <c:pt idx="88">
                  <c:v>-7.1067075892453024</c:v>
                </c:pt>
                <c:pt idx="89">
                  <c:v>-3.6957387300138342</c:v>
                </c:pt>
                <c:pt idx="90">
                  <c:v>0</c:v>
                </c:pt>
                <c:pt idx="91">
                  <c:v>3.6957387300138342</c:v>
                </c:pt>
                <c:pt idx="92">
                  <c:v>7.1067075892453024</c:v>
                </c:pt>
                <c:pt idx="93">
                  <c:v>10.231998093552262</c:v>
                </c:pt>
                <c:pt idx="94">
                  <c:v>13.070874965093543</c:v>
                </c:pt>
                <c:pt idx="95">
                  <c:v>15.024643595760777</c:v>
                </c:pt>
                <c:pt idx="96">
                  <c:v>16.452596279326009</c:v>
                </c:pt>
                <c:pt idx="97">
                  <c:v>17.355172868168545</c:v>
                </c:pt>
                <c:pt idx="98">
                  <c:v>17.733131436036135</c:v>
                </c:pt>
                <c:pt idx="99">
                  <c:v>17.587547733102127</c:v>
                </c:pt>
                <c:pt idx="100">
                  <c:v>9.1106693441418045</c:v>
                </c:pt>
                <c:pt idx="101">
                  <c:v>10.011044027726481</c:v>
                </c:pt>
                <c:pt idx="102">
                  <c:v>10.90837234135256</c:v>
                </c:pt>
                <c:pt idx="103">
                  <c:v>11.802381227184108</c:v>
                </c:pt>
                <c:pt idx="104">
                  <c:v>12.692798637490142</c:v>
                </c:pt>
                <c:pt idx="105">
                  <c:v>13.579353617429003</c:v>
                </c:pt>
                <c:pt idx="106">
                  <c:v>14.461776387500171</c:v>
                </c:pt>
                <c:pt idx="107">
                  <c:v>15.339798425638403</c:v>
                </c:pt>
                <c:pt idx="108">
                  <c:v>16.213152548925251</c:v>
                </c:pt>
                <c:pt idx="109">
                  <c:v>17.081572994893094</c:v>
                </c:pt>
                <c:pt idx="110">
                  <c:v>17.944795502396865</c:v>
                </c:pt>
                <c:pt idx="111">
                  <c:v>18.80255739202898</c:v>
                </c:pt>
                <c:pt idx="112">
                  <c:v>19.654597646052935</c:v>
                </c:pt>
                <c:pt idx="113">
                  <c:v>20.500656987831231</c:v>
                </c:pt>
                <c:pt idx="114">
                  <c:v>21.340477960723501</c:v>
                </c:pt>
                <c:pt idx="115">
                  <c:v>22.173805006430783</c:v>
                </c:pt>
                <c:pt idx="116">
                  <c:v>23.000384542762195</c:v>
                </c:pt>
                <c:pt idx="117">
                  <c:v>23.819965040800174</c:v>
                </c:pt>
                <c:pt idx="118">
                  <c:v>24.632297101440994</c:v>
                </c:pt>
                <c:pt idx="119">
                  <c:v>25.437133531287142</c:v>
                </c:pt>
                <c:pt idx="120">
                  <c:v>26.23422941786847</c:v>
                </c:pt>
                <c:pt idx="121">
                  <c:v>27.023342204169332</c:v>
                </c:pt>
                <c:pt idx="122">
                  <c:v>27.804231762438853</c:v>
                </c:pt>
                <c:pt idx="123">
                  <c:v>28.576660467262084</c:v>
                </c:pt>
                <c:pt idx="124">
                  <c:v>29.340393267869594</c:v>
                </c:pt>
                <c:pt idx="125">
                  <c:v>30.095197759663638</c:v>
                </c:pt>
                <c:pt idx="126">
                  <c:v>30.840844254939114</c:v>
                </c:pt>
                <c:pt idx="127">
                  <c:v>31.577105852777741</c:v>
                </c:pt>
                <c:pt idx="128">
                  <c:v>32.303758508094191</c:v>
                </c:pt>
                <c:pt idx="129">
                  <c:v>33.020581099813242</c:v>
                </c:pt>
                <c:pt idx="130">
                  <c:v>33.727355498157131</c:v>
                </c:pt>
                <c:pt idx="131">
                  <c:v>33.686212346072132</c:v>
                </c:pt>
                <c:pt idx="132">
                  <c:v>33.605192440166455</c:v>
                </c:pt>
                <c:pt idx="133">
                  <c:v>33.484773846092821</c:v>
                </c:pt>
                <c:pt idx="134">
                  <c:v>33.325455495809472</c:v>
                </c:pt>
                <c:pt idx="135">
                  <c:v>33.127756895079891</c:v>
                </c:pt>
                <c:pt idx="136">
                  <c:v>32.892217822053389</c:v>
                </c:pt>
                <c:pt idx="137">
                  <c:v>32.619398017061791</c:v>
                </c:pt>
                <c:pt idx="138">
                  <c:v>32.309876863771159</c:v>
                </c:pt>
                <c:pt idx="139">
                  <c:v>31.964253061830654</c:v>
                </c:pt>
                <c:pt idx="140">
                  <c:v>31.583144291164228</c:v>
                </c:pt>
                <c:pt idx="141">
                  <c:v>31.167186868053879</c:v>
                </c:pt>
                <c:pt idx="142">
                  <c:v>30.717035393166675</c:v>
                </c:pt>
                <c:pt idx="143">
                  <c:v>30.233362391680927</c:v>
                </c:pt>
                <c:pt idx="144">
                  <c:v>29.716857945669602</c:v>
                </c:pt>
                <c:pt idx="145">
                  <c:v>29.168229318902871</c:v>
                </c:pt>
                <c:pt idx="146">
                  <c:v>28.588200574233827</c:v>
                </c:pt>
                <c:pt idx="147">
                  <c:v>27.977512183734984</c:v>
                </c:pt>
                <c:pt idx="148">
                  <c:v>27.336920631755763</c:v>
                </c:pt>
                <c:pt idx="149">
                  <c:v>26.667198011073836</c:v>
                </c:pt>
                <c:pt idx="150">
                  <c:v>25.969131612316218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9C4-46ED-9AB6-4D24AA05AF88}"/>
            </c:ext>
          </c:extLst>
        </c:ser>
        <c:ser>
          <c:idx val="3"/>
          <c:order val="2"/>
          <c:tx>
            <c:v>Moped max detection boundary (RCS : 0 dBsm)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xVal>
            <c:numRef>
              <c:f>'Radar RCS FOV boundary'!$K$6:$K$186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11.257166588848978</c:v>
                </c:pt>
                <c:pt idx="31">
                  <c:v>12.029969636216936</c:v>
                </c:pt>
                <c:pt idx="32">
                  <c:v>12.824328502202603</c:v>
                </c:pt>
                <c:pt idx="33">
                  <c:v>13.639733014941825</c:v>
                </c:pt>
                <c:pt idx="34">
                  <c:v>14.475659006630227</c:v>
                </c:pt>
                <c:pt idx="35">
                  <c:v>15.331568557027007</c:v>
                </c:pt>
                <c:pt idx="36">
                  <c:v>16.206910243428258</c:v>
                </c:pt>
                <c:pt idx="37">
                  <c:v>17.101119397007405</c:v>
                </c:pt>
                <c:pt idx="38">
                  <c:v>18.013618365417919</c:v>
                </c:pt>
                <c:pt idx="39">
                  <c:v>18.943816781550641</c:v>
                </c:pt>
                <c:pt idx="40">
                  <c:v>19.891111838335803</c:v>
                </c:pt>
                <c:pt idx="41">
                  <c:v>20.854888569476987</c:v>
                </c:pt>
                <c:pt idx="42">
                  <c:v>21.834520136002176</c:v>
                </c:pt>
                <c:pt idx="43">
                  <c:v>22.829368118514246</c:v>
                </c:pt>
                <c:pt idx="44">
                  <c:v>23.838782815021286</c:v>
                </c:pt>
                <c:pt idx="45">
                  <c:v>24.862103544224404</c:v>
                </c:pt>
                <c:pt idx="46">
                  <c:v>25.898658954138792</c:v>
                </c:pt>
                <c:pt idx="47">
                  <c:v>26.947767335921217</c:v>
                </c:pt>
                <c:pt idx="48">
                  <c:v>28.008736942775254</c:v>
                </c:pt>
                <c:pt idx="49">
                  <c:v>29.08086631380322</c:v>
                </c:pt>
                <c:pt idx="50">
                  <c:v>30.163444602671792</c:v>
                </c:pt>
                <c:pt idx="51">
                  <c:v>30.600036835901196</c:v>
                </c:pt>
                <c:pt idx="52">
                  <c:v>31.02731744961412</c:v>
                </c:pt>
                <c:pt idx="53">
                  <c:v>31.445156421924551</c:v>
                </c:pt>
                <c:pt idx="54">
                  <c:v>31.853426604046682</c:v>
                </c:pt>
                <c:pt idx="55">
                  <c:v>32.252003758986405</c:v>
                </c:pt>
                <c:pt idx="56">
                  <c:v>32.640766599346769</c:v>
                </c:pt>
                <c:pt idx="57">
                  <c:v>33.019596824235812</c:v>
                </c:pt>
                <c:pt idx="58">
                  <c:v>33.388379155265646</c:v>
                </c:pt>
                <c:pt idx="59">
                  <c:v>33.747001371631811</c:v>
                </c:pt>
                <c:pt idx="60">
                  <c:v>34.095354344262091</c:v>
                </c:pt>
                <c:pt idx="61">
                  <c:v>34.433332069024665</c:v>
                </c:pt>
                <c:pt idx="62">
                  <c:v>34.760831698985243</c:v>
                </c:pt>
                <c:pt idx="63">
                  <c:v>35.077753575703468</c:v>
                </c:pt>
                <c:pt idx="64">
                  <c:v>35.384001259559071</c:v>
                </c:pt>
                <c:pt idx="65">
                  <c:v>35.679481559098555</c:v>
                </c:pt>
                <c:pt idx="66">
                  <c:v>35.964104559393419</c:v>
                </c:pt>
                <c:pt idx="67">
                  <c:v>36.237783649401393</c:v>
                </c:pt>
                <c:pt idx="68">
                  <c:v>36.500435548322208</c:v>
                </c:pt>
                <c:pt idx="69">
                  <c:v>36.751980330940043</c:v>
                </c:pt>
                <c:pt idx="70">
                  <c:v>36.992341451944853</c:v>
                </c:pt>
                <c:pt idx="71">
                  <c:v>37.221445769225177</c:v>
                </c:pt>
                <c:pt idx="72">
                  <c:v>37.439223566125307</c:v>
                </c:pt>
                <c:pt idx="73">
                  <c:v>37.645608572660194</c:v>
                </c:pt>
                <c:pt idx="74">
                  <c:v>37.840537985681436</c:v>
                </c:pt>
                <c:pt idx="75">
                  <c:v>38.023952487988325</c:v>
                </c:pt>
                <c:pt idx="76">
                  <c:v>38.195796266378125</c:v>
                </c:pt>
                <c:pt idx="77">
                  <c:v>38.356017028630113</c:v>
                </c:pt>
                <c:pt idx="78">
                  <c:v>38.504566019418114</c:v>
                </c:pt>
                <c:pt idx="79">
                  <c:v>38.641398035146814</c:v>
                </c:pt>
                <c:pt idx="80">
                  <c:v>38.766471437707253</c:v>
                </c:pt>
                <c:pt idx="81">
                  <c:v>83.313746072458557</c:v>
                </c:pt>
                <c:pt idx="82">
                  <c:v>94.668613400758431</c:v>
                </c:pt>
                <c:pt idx="83">
                  <c:v>106.04925274210856</c:v>
                </c:pt>
                <c:pt idx="84">
                  <c:v>117.44541487542848</c:v>
                </c:pt>
                <c:pt idx="85">
                  <c:v>128.84683131237747</c:v>
                </c:pt>
                <c:pt idx="86">
                  <c:v>140.24321949150163</c:v>
                </c:pt>
                <c:pt idx="87">
                  <c:v>146.48235739289413</c:v>
                </c:pt>
                <c:pt idx="88">
                  <c:v>152.68804869600362</c:v>
                </c:pt>
                <c:pt idx="89">
                  <c:v>158.8546975121767</c:v>
                </c:pt>
                <c:pt idx="90">
                  <c:v>164.97671757532112</c:v>
                </c:pt>
                <c:pt idx="91">
                  <c:v>158.8546975121767</c:v>
                </c:pt>
                <c:pt idx="92">
                  <c:v>152.68804869600362</c:v>
                </c:pt>
                <c:pt idx="93">
                  <c:v>146.48235739289413</c:v>
                </c:pt>
                <c:pt idx="94">
                  <c:v>140.24321949150163</c:v>
                </c:pt>
                <c:pt idx="95">
                  <c:v>128.84683131237747</c:v>
                </c:pt>
                <c:pt idx="96">
                  <c:v>117.44541487542848</c:v>
                </c:pt>
                <c:pt idx="97">
                  <c:v>106.04925274210856</c:v>
                </c:pt>
                <c:pt idx="98">
                  <c:v>94.668613400758431</c:v>
                </c:pt>
                <c:pt idx="99">
                  <c:v>83.313746072458557</c:v>
                </c:pt>
                <c:pt idx="100">
                  <c:v>38.766471437707253</c:v>
                </c:pt>
                <c:pt idx="101">
                  <c:v>38.641398035146814</c:v>
                </c:pt>
                <c:pt idx="102">
                  <c:v>38.504566019418114</c:v>
                </c:pt>
                <c:pt idx="103">
                  <c:v>38.356017028630113</c:v>
                </c:pt>
                <c:pt idx="104">
                  <c:v>38.195796266378125</c:v>
                </c:pt>
                <c:pt idx="105">
                  <c:v>38.023952487988325</c:v>
                </c:pt>
                <c:pt idx="106">
                  <c:v>37.840537985681436</c:v>
                </c:pt>
                <c:pt idx="107">
                  <c:v>37.645608572660194</c:v>
                </c:pt>
                <c:pt idx="108">
                  <c:v>37.439223566125307</c:v>
                </c:pt>
                <c:pt idx="109">
                  <c:v>37.221445769225177</c:v>
                </c:pt>
                <c:pt idx="110">
                  <c:v>36.992341451944853</c:v>
                </c:pt>
                <c:pt idx="111">
                  <c:v>36.751980330940043</c:v>
                </c:pt>
                <c:pt idx="112">
                  <c:v>36.500435548322208</c:v>
                </c:pt>
                <c:pt idx="113">
                  <c:v>36.237783649401393</c:v>
                </c:pt>
                <c:pt idx="114">
                  <c:v>35.964104559393419</c:v>
                </c:pt>
                <c:pt idx="115">
                  <c:v>35.679481559098555</c:v>
                </c:pt>
                <c:pt idx="116">
                  <c:v>35.384001259559071</c:v>
                </c:pt>
                <c:pt idx="117">
                  <c:v>35.077753575703468</c:v>
                </c:pt>
                <c:pt idx="118">
                  <c:v>34.760831698985243</c:v>
                </c:pt>
                <c:pt idx="119">
                  <c:v>34.433332069024665</c:v>
                </c:pt>
                <c:pt idx="120">
                  <c:v>34.095354344262091</c:v>
                </c:pt>
                <c:pt idx="121">
                  <c:v>33.747001371631811</c:v>
                </c:pt>
                <c:pt idx="122">
                  <c:v>33.388379155265646</c:v>
                </c:pt>
                <c:pt idx="123">
                  <c:v>33.019596824235812</c:v>
                </c:pt>
                <c:pt idx="124">
                  <c:v>32.640766599346769</c:v>
                </c:pt>
                <c:pt idx="125">
                  <c:v>32.252003758986405</c:v>
                </c:pt>
                <c:pt idx="126">
                  <c:v>31.853426604046682</c:v>
                </c:pt>
                <c:pt idx="127">
                  <c:v>31.445156421924551</c:v>
                </c:pt>
                <c:pt idx="128">
                  <c:v>31.02731744961412</c:v>
                </c:pt>
                <c:pt idx="129">
                  <c:v>30.600036835901196</c:v>
                </c:pt>
                <c:pt idx="130">
                  <c:v>30.163444602671792</c:v>
                </c:pt>
                <c:pt idx="131">
                  <c:v>29.08086631380322</c:v>
                </c:pt>
                <c:pt idx="132">
                  <c:v>28.008736942775254</c:v>
                </c:pt>
                <c:pt idx="133">
                  <c:v>26.947767335921217</c:v>
                </c:pt>
                <c:pt idx="134">
                  <c:v>25.898658954138792</c:v>
                </c:pt>
                <c:pt idx="135">
                  <c:v>24.862103544224404</c:v>
                </c:pt>
                <c:pt idx="136">
                  <c:v>23.838782815021286</c:v>
                </c:pt>
                <c:pt idx="137">
                  <c:v>22.829368118514246</c:v>
                </c:pt>
                <c:pt idx="138">
                  <c:v>21.834520136002176</c:v>
                </c:pt>
                <c:pt idx="139">
                  <c:v>20.854888569476987</c:v>
                </c:pt>
                <c:pt idx="140">
                  <c:v>19.891111838335803</c:v>
                </c:pt>
                <c:pt idx="141">
                  <c:v>18.943816781550641</c:v>
                </c:pt>
                <c:pt idx="142">
                  <c:v>18.013618365417919</c:v>
                </c:pt>
                <c:pt idx="143">
                  <c:v>17.101119397007405</c:v>
                </c:pt>
                <c:pt idx="144">
                  <c:v>16.206910243428258</c:v>
                </c:pt>
                <c:pt idx="145">
                  <c:v>15.331568557027007</c:v>
                </c:pt>
                <c:pt idx="146">
                  <c:v>14.475659006630227</c:v>
                </c:pt>
                <c:pt idx="147">
                  <c:v>13.639733014941825</c:v>
                </c:pt>
                <c:pt idx="148">
                  <c:v>12.824328502202603</c:v>
                </c:pt>
                <c:pt idx="149">
                  <c:v>12.029969636216936</c:v>
                </c:pt>
                <c:pt idx="150">
                  <c:v>11.257166588848978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boundary'!$L$6:$L$186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-19.474101417468354</c:v>
                </c:pt>
                <c:pt idx="31">
                  <c:v>-19.997577367626253</c:v>
                </c:pt>
                <c:pt idx="32">
                  <c:v>-20.499798482734587</c:v>
                </c:pt>
                <c:pt idx="33">
                  <c:v>-20.980174378111094</c:v>
                </c:pt>
                <c:pt idx="34">
                  <c:v>-21.438126065852732</c:v>
                </c:pt>
                <c:pt idx="35">
                  <c:v>-21.873086262726424</c:v>
                </c:pt>
                <c:pt idx="36">
                  <c:v>-22.284499693012812</c:v>
                </c:pt>
                <c:pt idx="37">
                  <c:v>-22.67182338617117</c:v>
                </c:pt>
                <c:pt idx="38">
                  <c:v>-23.034526969195785</c:v>
                </c:pt>
                <c:pt idx="39">
                  <c:v>-23.372092953536161</c:v>
                </c:pt>
                <c:pt idx="40">
                  <c:v>-23.684017016455467</c:v>
                </c:pt>
                <c:pt idx="41">
                  <c:v>-23.969808276704029</c:v>
                </c:pt>
                <c:pt idx="42">
                  <c:v>-24.228989564386673</c:v>
                </c:pt>
                <c:pt idx="43">
                  <c:v>-24.46109768490523</c:v>
                </c:pt>
                <c:pt idx="44">
                  <c:v>-24.665683676859636</c:v>
                </c:pt>
                <c:pt idx="45">
                  <c:v>-24.842313063793746</c:v>
                </c:pt>
                <c:pt idx="46">
                  <c:v>-24.990566099673984</c:v>
                </c:pt>
                <c:pt idx="47">
                  <c:v>-25.110038007991871</c:v>
                </c:pt>
                <c:pt idx="48">
                  <c:v>-25.200339214383643</c:v>
                </c:pt>
                <c:pt idx="49">
                  <c:v>-25.26109557266297</c:v>
                </c:pt>
                <c:pt idx="50">
                  <c:v>-25.291948584165198</c:v>
                </c:pt>
                <c:pt idx="51">
                  <c:v>-24.761942555542685</c:v>
                </c:pt>
                <c:pt idx="52">
                  <c:v>-24.224401444893886</c:v>
                </c:pt>
                <c:pt idx="53">
                  <c:v>-23.679488826476028</c:v>
                </c:pt>
                <c:pt idx="54">
                  <c:v>-23.127370517702982</c:v>
                </c:pt>
                <c:pt idx="55">
                  <c:v>-22.568214528686859</c:v>
                </c:pt>
                <c:pt idx="56">
                  <c:v>-22.00219101111238</c:v>
                </c:pt>
                <c:pt idx="57">
                  <c:v>-21.429472206459547</c:v>
                </c:pt>
                <c:pt idx="58">
                  <c:v>-20.850232393590439</c:v>
                </c:pt>
                <c:pt idx="59">
                  <c:v>-20.264647835715945</c:v>
                </c:pt>
                <c:pt idx="60">
                  <c:v>-19.672896726758729</c:v>
                </c:pt>
                <c:pt idx="61">
                  <c:v>-19.075159137128672</c:v>
                </c:pt>
                <c:pt idx="62">
                  <c:v>-18.471616958927239</c:v>
                </c:pt>
                <c:pt idx="63">
                  <c:v>-17.862453850597586</c:v>
                </c:pt>
                <c:pt idx="64">
                  <c:v>-17.247855181037096</c:v>
                </c:pt>
                <c:pt idx="65">
                  <c:v>-16.628007973189465</c:v>
                </c:pt>
                <c:pt idx="66">
                  <c:v>-16.003100847133449</c:v>
                </c:pt>
                <c:pt idx="67">
                  <c:v>-15.373323962685587</c:v>
                </c:pt>
                <c:pt idx="68">
                  <c:v>-14.738868961534413</c:v>
                </c:pt>
                <c:pt idx="69">
                  <c:v>-14.099928908923696</c:v>
                </c:pt>
                <c:pt idx="70">
                  <c:v>-13.456698234902506</c:v>
                </c:pt>
                <c:pt idx="71">
                  <c:v>-12.809372675159986</c:v>
                </c:pt>
                <c:pt idx="72">
                  <c:v>-12.158149211462794</c:v>
                </c:pt>
                <c:pt idx="73">
                  <c:v>-11.503226011713361</c:v>
                </c:pt>
                <c:pt idx="74">
                  <c:v>-10.844802369647221</c:v>
                </c:pt>
                <c:pt idx="75">
                  <c:v>-10.183078644187747</c:v>
                </c:pt>
                <c:pt idx="76">
                  <c:v>-9.5182561984767435</c:v>
                </c:pt>
                <c:pt idx="77">
                  <c:v>-8.8505373385994464</c:v>
                </c:pt>
                <c:pt idx="78">
                  <c:v>-8.1801252520226093</c:v>
                </c:pt>
                <c:pt idx="79">
                  <c:v>-7.5072239457643537</c:v>
                </c:pt>
                <c:pt idx="80">
                  <c:v>-6.8320381843146629</c:v>
                </c:pt>
                <c:pt idx="81">
                  <c:v>-13.188800201411444</c:v>
                </c:pt>
                <c:pt idx="82">
                  <c:v>-13.297972577214832</c:v>
                </c:pt>
                <c:pt idx="83">
                  <c:v>-13.01454363580334</c:v>
                </c:pt>
                <c:pt idx="84">
                  <c:v>-12.337706678351282</c:v>
                </c:pt>
                <c:pt idx="85">
                  <c:v>-11.266893229744975</c:v>
                </c:pt>
                <c:pt idx="86">
                  <c:v>-9.8017734472322129</c:v>
                </c:pt>
                <c:pt idx="87">
                  <c:v>-7.672916120255568</c:v>
                </c:pt>
                <c:pt idx="88">
                  <c:v>-5.3292788685940691</c:v>
                </c:pt>
                <c:pt idx="89">
                  <c:v>-2.7714130728430586</c:v>
                </c:pt>
                <c:pt idx="90">
                  <c:v>0</c:v>
                </c:pt>
                <c:pt idx="91">
                  <c:v>2.7714130728430586</c:v>
                </c:pt>
                <c:pt idx="92">
                  <c:v>5.3292788685940691</c:v>
                </c:pt>
                <c:pt idx="93">
                  <c:v>7.672916120255568</c:v>
                </c:pt>
                <c:pt idx="94">
                  <c:v>9.8017734472322129</c:v>
                </c:pt>
                <c:pt idx="95">
                  <c:v>11.266893229744975</c:v>
                </c:pt>
                <c:pt idx="96">
                  <c:v>12.337706678351282</c:v>
                </c:pt>
                <c:pt idx="97">
                  <c:v>13.01454363580334</c:v>
                </c:pt>
                <c:pt idx="98">
                  <c:v>13.297972577214832</c:v>
                </c:pt>
                <c:pt idx="99">
                  <c:v>13.188800201411444</c:v>
                </c:pt>
                <c:pt idx="100">
                  <c:v>6.8320381843146629</c:v>
                </c:pt>
                <c:pt idx="101">
                  <c:v>7.5072239457643537</c:v>
                </c:pt>
                <c:pt idx="102">
                  <c:v>8.1801252520226093</c:v>
                </c:pt>
                <c:pt idx="103">
                  <c:v>8.8505373385994464</c:v>
                </c:pt>
                <c:pt idx="104">
                  <c:v>9.5182561984767435</c:v>
                </c:pt>
                <c:pt idx="105">
                  <c:v>10.183078644187747</c:v>
                </c:pt>
                <c:pt idx="106">
                  <c:v>10.844802369647221</c:v>
                </c:pt>
                <c:pt idx="107">
                  <c:v>11.503226011713361</c:v>
                </c:pt>
                <c:pt idx="108">
                  <c:v>12.158149211462794</c:v>
                </c:pt>
                <c:pt idx="109">
                  <c:v>12.809372675159986</c:v>
                </c:pt>
                <c:pt idx="110">
                  <c:v>13.456698234902506</c:v>
                </c:pt>
                <c:pt idx="111">
                  <c:v>14.099928908923696</c:v>
                </c:pt>
                <c:pt idx="112">
                  <c:v>14.738868961534413</c:v>
                </c:pt>
                <c:pt idx="113">
                  <c:v>15.373323962685587</c:v>
                </c:pt>
                <c:pt idx="114">
                  <c:v>16.003100847133449</c:v>
                </c:pt>
                <c:pt idx="115">
                  <c:v>16.628007973189465</c:v>
                </c:pt>
                <c:pt idx="116">
                  <c:v>17.247855181037096</c:v>
                </c:pt>
                <c:pt idx="117">
                  <c:v>17.862453850597586</c:v>
                </c:pt>
                <c:pt idx="118">
                  <c:v>18.471616958927239</c:v>
                </c:pt>
                <c:pt idx="119">
                  <c:v>19.075159137128672</c:v>
                </c:pt>
                <c:pt idx="120">
                  <c:v>19.672896726758729</c:v>
                </c:pt>
                <c:pt idx="121">
                  <c:v>20.264647835715945</c:v>
                </c:pt>
                <c:pt idx="122">
                  <c:v>20.850232393590439</c:v>
                </c:pt>
                <c:pt idx="123">
                  <c:v>21.429472206459547</c:v>
                </c:pt>
                <c:pt idx="124">
                  <c:v>22.00219101111238</c:v>
                </c:pt>
                <c:pt idx="125">
                  <c:v>22.568214528686859</c:v>
                </c:pt>
                <c:pt idx="126">
                  <c:v>23.127370517702982</c:v>
                </c:pt>
                <c:pt idx="127">
                  <c:v>23.679488826476028</c:v>
                </c:pt>
                <c:pt idx="128">
                  <c:v>24.224401444893886</c:v>
                </c:pt>
                <c:pt idx="129">
                  <c:v>24.761942555542685</c:v>
                </c:pt>
                <c:pt idx="130">
                  <c:v>25.291948584165198</c:v>
                </c:pt>
                <c:pt idx="131">
                  <c:v>25.26109557266297</c:v>
                </c:pt>
                <c:pt idx="132">
                  <c:v>25.200339214383643</c:v>
                </c:pt>
                <c:pt idx="133">
                  <c:v>25.110038007991871</c:v>
                </c:pt>
                <c:pt idx="134">
                  <c:v>24.990566099673984</c:v>
                </c:pt>
                <c:pt idx="135">
                  <c:v>24.842313063793746</c:v>
                </c:pt>
                <c:pt idx="136">
                  <c:v>24.665683676859636</c:v>
                </c:pt>
                <c:pt idx="137">
                  <c:v>24.46109768490523</c:v>
                </c:pt>
                <c:pt idx="138">
                  <c:v>24.228989564386673</c:v>
                </c:pt>
                <c:pt idx="139">
                  <c:v>23.969808276704029</c:v>
                </c:pt>
                <c:pt idx="140">
                  <c:v>23.684017016455467</c:v>
                </c:pt>
                <c:pt idx="141">
                  <c:v>23.372092953536161</c:v>
                </c:pt>
                <c:pt idx="142">
                  <c:v>23.034526969195785</c:v>
                </c:pt>
                <c:pt idx="143">
                  <c:v>22.67182338617117</c:v>
                </c:pt>
                <c:pt idx="144">
                  <c:v>22.284499693012812</c:v>
                </c:pt>
                <c:pt idx="145">
                  <c:v>21.873086262726424</c:v>
                </c:pt>
                <c:pt idx="146">
                  <c:v>21.438126065852732</c:v>
                </c:pt>
                <c:pt idx="147">
                  <c:v>20.980174378111094</c:v>
                </c:pt>
                <c:pt idx="148">
                  <c:v>20.499798482734587</c:v>
                </c:pt>
                <c:pt idx="149">
                  <c:v>19.997577367626253</c:v>
                </c:pt>
                <c:pt idx="150">
                  <c:v>19.474101417468354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9C4-46ED-9AB6-4D24AA05AF88}"/>
            </c:ext>
          </c:extLst>
        </c:ser>
        <c:ser>
          <c:idx val="0"/>
          <c:order val="3"/>
          <c:tx>
            <c:v>Pedestrian max detection boundary (RCS : -7 dBsm)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'Radar RCS FOV boundary'!$M$6:$M$186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7.5236588187138436</c:v>
                </c:pt>
                <c:pt idx="31">
                  <c:v>8.0401570349007088</c:v>
                </c:pt>
                <c:pt idx="32">
                  <c:v>8.5710619513489288</c:v>
                </c:pt>
                <c:pt idx="33">
                  <c:v>9.1160325977961882</c:v>
                </c:pt>
                <c:pt idx="34">
                  <c:v>9.6747186498786455</c:v>
                </c:pt>
                <c:pt idx="35">
                  <c:v>10.246760591875221</c:v>
                </c:pt>
                <c:pt idx="36">
                  <c:v>10.831789883775752</c:v>
                </c:pt>
                <c:pt idx="37">
                  <c:v>11.429429132604554</c:v>
                </c:pt>
                <c:pt idx="38">
                  <c:v>12.039292267929353</c:v>
                </c:pt>
                <c:pt idx="39">
                  <c:v>12.66098472148362</c:v>
                </c:pt>
                <c:pt idx="40">
                  <c:v>13.294103610828797</c:v>
                </c:pt>
                <c:pt idx="41">
                  <c:v>13.938237926981172</c:v>
                </c:pt>
                <c:pt idx="42">
                  <c:v>14.592968725926493</c:v>
                </c:pt>
                <c:pt idx="43">
                  <c:v>15.257869323943844</c:v>
                </c:pt>
                <c:pt idx="44">
                  <c:v>15.93250549665869</c:v>
                </c:pt>
                <c:pt idx="45">
                  <c:v>16.616435681743475</c:v>
                </c:pt>
                <c:pt idx="46">
                  <c:v>17.309211185182598</c:v>
                </c:pt>
                <c:pt idx="47">
                  <c:v>18.010376391017132</c:v>
                </c:pt>
                <c:pt idx="48">
                  <c:v>18.719468974483199</c:v>
                </c:pt>
                <c:pt idx="49">
                  <c:v>19.436020118456401</c:v>
                </c:pt>
                <c:pt idx="50">
                  <c:v>20.159554733113545</c:v>
                </c:pt>
                <c:pt idx="51">
                  <c:v>20.451348496650116</c:v>
                </c:pt>
                <c:pt idx="52">
                  <c:v>20.736918895920134</c:v>
                </c:pt>
                <c:pt idx="53">
                  <c:v>21.016179031586933</c:v>
                </c:pt>
                <c:pt idx="54">
                  <c:v>21.289043924532887</c:v>
                </c:pt>
                <c:pt idx="55">
                  <c:v>21.555430541718657</c:v>
                </c:pt>
                <c:pt idx="56">
                  <c:v>21.815257821450203</c:v>
                </c:pt>
                <c:pt idx="57">
                  <c:v>22.068446698045946</c:v>
                </c:pt>
                <c:pt idx="58">
                  <c:v>22.314920125896514</c:v>
                </c:pt>
                <c:pt idx="59">
                  <c:v>22.554603102909812</c:v>
                </c:pt>
                <c:pt idx="60">
                  <c:v>22.787422693334204</c:v>
                </c:pt>
                <c:pt idx="61">
                  <c:v>23.013308049952951</c:v>
                </c:pt>
                <c:pt idx="62">
                  <c:v>23.232190435643076</c:v>
                </c:pt>
                <c:pt idx="63">
                  <c:v>23.444003244292134</c:v>
                </c:pt>
                <c:pt idx="64">
                  <c:v>23.648682021066499</c:v>
                </c:pt>
                <c:pt idx="65">
                  <c:v>23.846164482025063</c:v>
                </c:pt>
                <c:pt idx="66">
                  <c:v>24.036390533072272</c:v>
                </c:pt>
                <c:pt idx="67">
                  <c:v>24.219302288244812</c:v>
                </c:pt>
                <c:pt idx="68">
                  <c:v>24.394844087326387</c:v>
                </c:pt>
                <c:pt idx="69">
                  <c:v>24.562962512785134</c:v>
                </c:pt>
                <c:pt idx="70">
                  <c:v>24.723606406028676</c:v>
                </c:pt>
                <c:pt idx="71">
                  <c:v>24.876726882971685</c:v>
                </c:pt>
                <c:pt idx="72">
                  <c:v>25.022277348911384</c:v>
                </c:pt>
                <c:pt idx="73">
                  <c:v>25.160213512706335</c:v>
                </c:pt>
                <c:pt idx="74">
                  <c:v>25.290493400254302</c:v>
                </c:pt>
                <c:pt idx="75">
                  <c:v>25.413077367264982</c:v>
                </c:pt>
                <c:pt idx="76">
                  <c:v>25.527928111323813</c:v>
                </c:pt>
                <c:pt idx="77">
                  <c:v>25.635010683243138</c:v>
                </c:pt>
                <c:pt idx="78">
                  <c:v>25.734292497697254</c:v>
                </c:pt>
                <c:pt idx="79">
                  <c:v>25.825743343138189</c:v>
                </c:pt>
                <c:pt idx="80">
                  <c:v>25.909335390989067</c:v>
                </c:pt>
                <c:pt idx="81">
                  <c:v>55.682235437383724</c:v>
                </c:pt>
                <c:pt idx="82">
                  <c:v>63.271191951051534</c:v>
                </c:pt>
                <c:pt idx="83">
                  <c:v>70.877373032884975</c:v>
                </c:pt>
                <c:pt idx="84">
                  <c:v>78.493928678315115</c:v>
                </c:pt>
                <c:pt idx="85">
                  <c:v>86.113996005616784</c:v>
                </c:pt>
                <c:pt idx="86">
                  <c:v>93.730702727385292</c:v>
                </c:pt>
                <c:pt idx="87">
                  <c:v>97.900592594652778</c:v>
                </c:pt>
                <c:pt idx="88">
                  <c:v>102.04812863139445</c:v>
                </c:pt>
                <c:pt idx="89">
                  <c:v>106.16957085946542</c:v>
                </c:pt>
                <c:pt idx="90">
                  <c:v>110.26118573190102</c:v>
                </c:pt>
                <c:pt idx="91">
                  <c:v>106.16957085946542</c:v>
                </c:pt>
                <c:pt idx="92">
                  <c:v>102.04812863139445</c:v>
                </c:pt>
                <c:pt idx="93">
                  <c:v>97.900592594652778</c:v>
                </c:pt>
                <c:pt idx="94">
                  <c:v>93.730702727385292</c:v>
                </c:pt>
                <c:pt idx="95">
                  <c:v>86.113996005616784</c:v>
                </c:pt>
                <c:pt idx="96">
                  <c:v>78.493928678315115</c:v>
                </c:pt>
                <c:pt idx="97">
                  <c:v>70.877373032884975</c:v>
                </c:pt>
                <c:pt idx="98">
                  <c:v>63.271191951051534</c:v>
                </c:pt>
                <c:pt idx="99">
                  <c:v>55.682235437383724</c:v>
                </c:pt>
                <c:pt idx="100">
                  <c:v>25.909335390989067</c:v>
                </c:pt>
                <c:pt idx="101">
                  <c:v>25.825743343138189</c:v>
                </c:pt>
                <c:pt idx="102">
                  <c:v>25.734292497697254</c:v>
                </c:pt>
                <c:pt idx="103">
                  <c:v>25.635010683243138</c:v>
                </c:pt>
                <c:pt idx="104">
                  <c:v>25.527928111323813</c:v>
                </c:pt>
                <c:pt idx="105">
                  <c:v>25.413077367264982</c:v>
                </c:pt>
                <c:pt idx="106">
                  <c:v>25.290493400254302</c:v>
                </c:pt>
                <c:pt idx="107">
                  <c:v>25.160213512706335</c:v>
                </c:pt>
                <c:pt idx="108">
                  <c:v>25.022277348911384</c:v>
                </c:pt>
                <c:pt idx="109">
                  <c:v>24.876726882971685</c:v>
                </c:pt>
                <c:pt idx="110">
                  <c:v>24.723606406028676</c:v>
                </c:pt>
                <c:pt idx="111">
                  <c:v>24.562962512785134</c:v>
                </c:pt>
                <c:pt idx="112">
                  <c:v>24.394844087326387</c:v>
                </c:pt>
                <c:pt idx="113">
                  <c:v>24.219302288244812</c:v>
                </c:pt>
                <c:pt idx="114">
                  <c:v>24.036390533072272</c:v>
                </c:pt>
                <c:pt idx="115">
                  <c:v>23.846164482025063</c:v>
                </c:pt>
                <c:pt idx="116">
                  <c:v>23.648682021066499</c:v>
                </c:pt>
                <c:pt idx="117">
                  <c:v>23.444003244292134</c:v>
                </c:pt>
                <c:pt idx="118">
                  <c:v>23.232190435643076</c:v>
                </c:pt>
                <c:pt idx="119">
                  <c:v>23.013308049952951</c:v>
                </c:pt>
                <c:pt idx="120">
                  <c:v>22.787422693334204</c:v>
                </c:pt>
                <c:pt idx="121">
                  <c:v>22.554603102909812</c:v>
                </c:pt>
                <c:pt idx="122">
                  <c:v>22.314920125896514</c:v>
                </c:pt>
                <c:pt idx="123">
                  <c:v>22.068446698045946</c:v>
                </c:pt>
                <c:pt idx="124">
                  <c:v>21.815257821450203</c:v>
                </c:pt>
                <c:pt idx="125">
                  <c:v>21.555430541718657</c:v>
                </c:pt>
                <c:pt idx="126">
                  <c:v>21.289043924532887</c:v>
                </c:pt>
                <c:pt idx="127">
                  <c:v>21.016179031586933</c:v>
                </c:pt>
                <c:pt idx="128">
                  <c:v>20.736918895920134</c:v>
                </c:pt>
                <c:pt idx="129">
                  <c:v>20.451348496650116</c:v>
                </c:pt>
                <c:pt idx="130">
                  <c:v>20.159554733113545</c:v>
                </c:pt>
                <c:pt idx="131">
                  <c:v>19.436020118456401</c:v>
                </c:pt>
                <c:pt idx="132">
                  <c:v>18.719468974483199</c:v>
                </c:pt>
                <c:pt idx="133">
                  <c:v>18.010376391017132</c:v>
                </c:pt>
                <c:pt idx="134">
                  <c:v>17.309211185182598</c:v>
                </c:pt>
                <c:pt idx="135">
                  <c:v>16.616435681743475</c:v>
                </c:pt>
                <c:pt idx="136">
                  <c:v>15.93250549665869</c:v>
                </c:pt>
                <c:pt idx="137">
                  <c:v>15.257869323943844</c:v>
                </c:pt>
                <c:pt idx="138">
                  <c:v>14.592968725926493</c:v>
                </c:pt>
                <c:pt idx="139">
                  <c:v>13.938237926981172</c:v>
                </c:pt>
                <c:pt idx="140">
                  <c:v>13.294103610828797</c:v>
                </c:pt>
                <c:pt idx="141">
                  <c:v>12.66098472148362</c:v>
                </c:pt>
                <c:pt idx="142">
                  <c:v>12.039292267929353</c:v>
                </c:pt>
                <c:pt idx="143">
                  <c:v>11.429429132604554</c:v>
                </c:pt>
                <c:pt idx="144">
                  <c:v>10.831789883775752</c:v>
                </c:pt>
                <c:pt idx="145">
                  <c:v>10.246760591875221</c:v>
                </c:pt>
                <c:pt idx="146">
                  <c:v>9.6747186498786455</c:v>
                </c:pt>
                <c:pt idx="147">
                  <c:v>9.1160325977961882</c:v>
                </c:pt>
                <c:pt idx="148">
                  <c:v>8.5710619513489288</c:v>
                </c:pt>
                <c:pt idx="149">
                  <c:v>8.0401570349007088</c:v>
                </c:pt>
                <c:pt idx="150">
                  <c:v>7.5236588187138436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boundary'!$N$6:$N$186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-13.015397232479311</c:v>
                </c:pt>
                <c:pt idx="31">
                  <c:v>-13.365259199760791</c:v>
                </c:pt>
                <c:pt idx="32">
                  <c:v>-13.700915627317974</c:v>
                </c:pt>
                <c:pt idx="33">
                  <c:v>-14.02197193513944</c:v>
                </c:pt>
                <c:pt idx="34">
                  <c:v>-14.328041160181845</c:v>
                </c:pt>
                <c:pt idx="35">
                  <c:v>-14.618744162146825</c:v>
                </c:pt>
                <c:pt idx="36">
                  <c:v>-14.893709825884772</c:v>
                </c:pt>
                <c:pt idx="37">
                  <c:v>-15.152575260337374</c:v>
                </c:pt>
                <c:pt idx="38">
                  <c:v>-15.394985993932217</c:v>
                </c:pt>
                <c:pt idx="39">
                  <c:v>-15.620596166344169</c:v>
                </c:pt>
                <c:pt idx="40">
                  <c:v>-15.829068716539576</c:v>
                </c:pt>
                <c:pt idx="41">
                  <c:v>-16.020075567020971</c:v>
                </c:pt>
                <c:pt idx="42">
                  <c:v>-16.193297804191271</c:v>
                </c:pt>
                <c:pt idx="43">
                  <c:v>-16.34842585475813</c:v>
                </c:pt>
                <c:pt idx="44">
                  <c:v>-16.485159658100596</c:v>
                </c:pt>
                <c:pt idx="45">
                  <c:v>-16.603208834521887</c:v>
                </c:pt>
                <c:pt idx="46">
                  <c:v>-16.702292849313523</c:v>
                </c:pt>
                <c:pt idx="47">
                  <c:v>-16.782141172558099</c:v>
                </c:pt>
                <c:pt idx="48">
                  <c:v>-16.842493434599149</c:v>
                </c:pt>
                <c:pt idx="49">
                  <c:v>-16.883099577108755</c:v>
                </c:pt>
                <c:pt idx="50">
                  <c:v>-16.903719999684942</c:v>
                </c:pt>
                <c:pt idx="51">
                  <c:v>-16.549493694180388</c:v>
                </c:pt>
                <c:pt idx="52">
                  <c:v>-16.190231362435185</c:v>
                </c:pt>
                <c:pt idx="53">
                  <c:v>-15.826042328309224</c:v>
                </c:pt>
                <c:pt idx="54">
                  <c:v>-15.457037414862487</c:v>
                </c:pt>
                <c:pt idx="55">
                  <c:v>-15.083328910631499</c:v>
                </c:pt>
                <c:pt idx="56">
                  <c:v>-14.705030535459803</c:v>
                </c:pt>
                <c:pt idx="57">
                  <c:v>-14.322257405892916</c:v>
                </c:pt>
                <c:pt idx="58">
                  <c:v>-13.935126000148266</c:v>
                </c:pt>
                <c:pt idx="59">
                  <c:v>-13.543754122670741</c:v>
                </c:pt>
                <c:pt idx="60">
                  <c:v>-13.148260868284703</c:v>
                </c:pt>
                <c:pt idx="61">
                  <c:v>-12.748766585953328</c:v>
                </c:pt>
                <c:pt idx="62">
                  <c:v>-12.345392842156288</c:v>
                </c:pt>
                <c:pt idx="63">
                  <c:v>-11.938262383896975</c:v>
                </c:pt>
                <c:pt idx="64">
                  <c:v>-11.527499101350458</c:v>
                </c:pt>
                <c:pt idx="65">
                  <c:v>-11.113227990163605</c:v>
                </c:pt>
                <c:pt idx="66">
                  <c:v>-10.695575113418784</c:v>
                </c:pt>
                <c:pt idx="67">
                  <c:v>-10.274667563272741</c:v>
                </c:pt>
                <c:pt idx="68">
                  <c:v>-9.8506334222823675</c:v>
                </c:pt>
                <c:pt idx="69">
                  <c:v>-9.4236017244290231</c:v>
                </c:pt>
                <c:pt idx="70">
                  <c:v>-8.9937024158534005</c:v>
                </c:pt>
                <c:pt idx="71">
                  <c:v>-8.5610663153127895</c:v>
                </c:pt>
                <c:pt idx="72">
                  <c:v>-8.1258250743728055</c:v>
                </c:pt>
                <c:pt idx="73">
                  <c:v>-7.6881111373456967</c:v>
                </c:pt>
                <c:pt idx="74">
                  <c:v>-7.2480577009874176</c:v>
                </c:pt>
                <c:pt idx="75">
                  <c:v>-6.8057986739657341</c:v>
                </c:pt>
                <c:pt idx="76">
                  <c:v>-6.3614686361116943</c:v>
                </c:pt>
                <c:pt idx="77">
                  <c:v>-5.9152027974668533</c:v>
                </c:pt>
                <c:pt idx="78">
                  <c:v>-5.4671369571387407</c:v>
                </c:pt>
                <c:pt idx="79">
                  <c:v>-5.0174074619770606</c:v>
                </c:pt>
                <c:pt idx="80">
                  <c:v>-4.5661511650832258</c:v>
                </c:pt>
                <c:pt idx="81">
                  <c:v>-8.8146543946410585</c:v>
                </c:pt>
                <c:pt idx="82">
                  <c:v>-8.8876190879757679</c:v>
                </c:pt>
                <c:pt idx="83">
                  <c:v>-8.6981910789204857</c:v>
                </c:pt>
                <c:pt idx="84">
                  <c:v>-8.2458312152217541</c:v>
                </c:pt>
                <c:pt idx="85">
                  <c:v>-7.5301595599950559</c:v>
                </c:pt>
                <c:pt idx="86">
                  <c:v>-6.550955664843201</c:v>
                </c:pt>
                <c:pt idx="87">
                  <c:v>-5.1281468189869814</c:v>
                </c:pt>
                <c:pt idx="88">
                  <c:v>-3.5617911168517939</c:v>
                </c:pt>
                <c:pt idx="89">
                  <c:v>-1.852257070304802</c:v>
                </c:pt>
                <c:pt idx="90">
                  <c:v>0</c:v>
                </c:pt>
                <c:pt idx="91">
                  <c:v>1.852257070304802</c:v>
                </c:pt>
                <c:pt idx="92">
                  <c:v>3.5617911168517939</c:v>
                </c:pt>
                <c:pt idx="93">
                  <c:v>5.1281468189869814</c:v>
                </c:pt>
                <c:pt idx="94">
                  <c:v>6.550955664843201</c:v>
                </c:pt>
                <c:pt idx="95">
                  <c:v>7.5301595599950559</c:v>
                </c:pt>
                <c:pt idx="96">
                  <c:v>8.2458312152217541</c:v>
                </c:pt>
                <c:pt idx="97">
                  <c:v>8.6981910789204857</c:v>
                </c:pt>
                <c:pt idx="98">
                  <c:v>8.8876190879757679</c:v>
                </c:pt>
                <c:pt idx="99">
                  <c:v>8.8146543946410585</c:v>
                </c:pt>
                <c:pt idx="100">
                  <c:v>4.5661511650832258</c:v>
                </c:pt>
                <c:pt idx="101">
                  <c:v>5.0174074619770606</c:v>
                </c:pt>
                <c:pt idx="102">
                  <c:v>5.4671369571387407</c:v>
                </c:pt>
                <c:pt idx="103">
                  <c:v>5.9152027974668533</c:v>
                </c:pt>
                <c:pt idx="104">
                  <c:v>6.3614686361116943</c:v>
                </c:pt>
                <c:pt idx="105">
                  <c:v>6.8057986739657341</c:v>
                </c:pt>
                <c:pt idx="106">
                  <c:v>7.2480577009874176</c:v>
                </c:pt>
                <c:pt idx="107">
                  <c:v>7.6881111373456967</c:v>
                </c:pt>
                <c:pt idx="108">
                  <c:v>8.1258250743728055</c:v>
                </c:pt>
                <c:pt idx="109">
                  <c:v>8.5610663153127895</c:v>
                </c:pt>
                <c:pt idx="110">
                  <c:v>8.9937024158534005</c:v>
                </c:pt>
                <c:pt idx="111">
                  <c:v>9.4236017244290231</c:v>
                </c:pt>
                <c:pt idx="112">
                  <c:v>9.8506334222823675</c:v>
                </c:pt>
                <c:pt idx="113">
                  <c:v>10.274667563272741</c:v>
                </c:pt>
                <c:pt idx="114">
                  <c:v>10.695575113418784</c:v>
                </c:pt>
                <c:pt idx="115">
                  <c:v>11.113227990163605</c:v>
                </c:pt>
                <c:pt idx="116">
                  <c:v>11.527499101350458</c:v>
                </c:pt>
                <c:pt idx="117">
                  <c:v>11.938262383896975</c:v>
                </c:pt>
                <c:pt idx="118">
                  <c:v>12.345392842156288</c:v>
                </c:pt>
                <c:pt idx="119">
                  <c:v>12.748766585953328</c:v>
                </c:pt>
                <c:pt idx="120">
                  <c:v>13.148260868284703</c:v>
                </c:pt>
                <c:pt idx="121">
                  <c:v>13.543754122670741</c:v>
                </c:pt>
                <c:pt idx="122">
                  <c:v>13.935126000148266</c:v>
                </c:pt>
                <c:pt idx="123">
                  <c:v>14.322257405892916</c:v>
                </c:pt>
                <c:pt idx="124">
                  <c:v>14.705030535459803</c:v>
                </c:pt>
                <c:pt idx="125">
                  <c:v>15.083328910631499</c:v>
                </c:pt>
                <c:pt idx="126">
                  <c:v>15.457037414862487</c:v>
                </c:pt>
                <c:pt idx="127">
                  <c:v>15.826042328309224</c:v>
                </c:pt>
                <c:pt idx="128">
                  <c:v>16.190231362435185</c:v>
                </c:pt>
                <c:pt idx="129">
                  <c:v>16.549493694180388</c:v>
                </c:pt>
                <c:pt idx="130">
                  <c:v>16.903719999684942</c:v>
                </c:pt>
                <c:pt idx="131">
                  <c:v>16.883099577108755</c:v>
                </c:pt>
                <c:pt idx="132">
                  <c:v>16.842493434599149</c:v>
                </c:pt>
                <c:pt idx="133">
                  <c:v>16.782141172558099</c:v>
                </c:pt>
                <c:pt idx="134">
                  <c:v>16.702292849313523</c:v>
                </c:pt>
                <c:pt idx="135">
                  <c:v>16.603208834521887</c:v>
                </c:pt>
                <c:pt idx="136">
                  <c:v>16.485159658100596</c:v>
                </c:pt>
                <c:pt idx="137">
                  <c:v>16.34842585475813</c:v>
                </c:pt>
                <c:pt idx="138">
                  <c:v>16.193297804191271</c:v>
                </c:pt>
                <c:pt idx="139">
                  <c:v>16.020075567020971</c:v>
                </c:pt>
                <c:pt idx="140">
                  <c:v>15.829068716539576</c:v>
                </c:pt>
                <c:pt idx="141">
                  <c:v>15.620596166344169</c:v>
                </c:pt>
                <c:pt idx="142">
                  <c:v>15.394985993932217</c:v>
                </c:pt>
                <c:pt idx="143">
                  <c:v>15.152575260337374</c:v>
                </c:pt>
                <c:pt idx="144">
                  <c:v>14.893709825884772</c:v>
                </c:pt>
                <c:pt idx="145">
                  <c:v>14.618744162146825</c:v>
                </c:pt>
                <c:pt idx="146">
                  <c:v>14.328041160181845</c:v>
                </c:pt>
                <c:pt idx="147">
                  <c:v>14.02197193513944</c:v>
                </c:pt>
                <c:pt idx="148">
                  <c:v>13.700915627317974</c:v>
                </c:pt>
                <c:pt idx="149">
                  <c:v>13.365259199760791</c:v>
                </c:pt>
                <c:pt idx="150">
                  <c:v>13.015397232479311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C4-46ED-9AB6-4D24AA05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70776"/>
        <c:axId val="663071096"/>
      </c:scatterChart>
      <c:valAx>
        <c:axId val="663070776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 sz="1100"/>
                  <a:t>X in meters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1096"/>
        <c:crosses val="autoZero"/>
        <c:crossBetween val="midCat"/>
      </c:valAx>
      <c:valAx>
        <c:axId val="6630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 sz="1100"/>
                  <a:t>Y in meters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0776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 b="1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 b="1"/>
            </a:pPr>
            <a:endParaRPr lang="en-US"/>
          </a:p>
        </c:txPr>
      </c:legendEntry>
      <c:layout>
        <c:manualLayout>
          <c:xMode val="edge"/>
          <c:yMode val="edge"/>
          <c:x val="0.82530976198783013"/>
          <c:y val="9.1995392046606728E-2"/>
          <c:w val="0.16417991265198445"/>
          <c:h val="0.836100667081625"/>
        </c:manualLayout>
      </c:layout>
      <c:overlay val="0"/>
      <c:txPr>
        <a:bodyPr/>
        <a:lstStyle/>
        <a:p>
          <a:pPr>
            <a:defRPr sz="1100" b="1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/>
              <a:t>RADAR RCS FOV BOUNDARY</a:t>
            </a:r>
          </a:p>
        </c:rich>
      </c:tx>
      <c:layout>
        <c:manualLayout>
          <c:xMode val="edge"/>
          <c:yMode val="edge"/>
          <c:x val="0.39226185684222564"/>
          <c:y val="3.591718853823123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1520887847243825E-2"/>
          <c:y val="9.9642807479250251E-2"/>
          <c:w val="0.83714246174980289"/>
          <c:h val="0.83316203589359361"/>
        </c:manualLayout>
      </c:layout>
      <c:scatterChart>
        <c:scatterStyle val="lineMarker"/>
        <c:varyColors val="0"/>
        <c:ser>
          <c:idx val="1"/>
          <c:order val="0"/>
          <c:tx>
            <c:v> +10 dBms</c:v>
          </c:tx>
          <c:spPr>
            <a:ln>
              <a:prstDash val="sysDash"/>
            </a:ln>
          </c:spPr>
          <c:marker>
            <c:symbol val="none"/>
          </c:marker>
          <c:xVal>
            <c:numRef>
              <c:f>'Radar RCS FOV Map'!$X$7:$X$187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20.018387560328232</c:v>
                </c:pt>
                <c:pt idx="31">
                  <c:v>21.392647307478008</c:v>
                </c:pt>
                <c:pt idx="32">
                  <c:v>22.805239323042187</c:v>
                </c:pt>
                <c:pt idx="33">
                  <c:v>24.255256378899166</c:v>
                </c:pt>
                <c:pt idx="34">
                  <c:v>25.741766358235019</c:v>
                </c:pt>
                <c:pt idx="35">
                  <c:v>27.263812688561284</c:v>
                </c:pt>
                <c:pt idx="36">
                  <c:v>28.820414786237379</c:v>
                </c:pt>
                <c:pt idx="37">
                  <c:v>30.410568512315511</c:v>
                </c:pt>
                <c:pt idx="38">
                  <c:v>32.033246639521678</c:v>
                </c:pt>
                <c:pt idx="39">
                  <c:v>33.687399330181321</c:v>
                </c:pt>
                <c:pt idx="40">
                  <c:v>35.371954624894023</c:v>
                </c:pt>
                <c:pt idx="41">
                  <c:v>37.085818941757012</c:v>
                </c:pt>
                <c:pt idx="42">
                  <c:v>38.827877585932931</c:v>
                </c:pt>
                <c:pt idx="43">
                  <c:v>40.596995269352902</c:v>
                </c:pt>
                <c:pt idx="44">
                  <c:v>42.392016640342064</c:v>
                </c:pt>
                <c:pt idx="45">
                  <c:v>44.211766822949983</c:v>
                </c:pt>
                <c:pt idx="46">
                  <c:v>46.055051965765195</c:v>
                </c:pt>
                <c:pt idx="47">
                  <c:v>47.920659799988137</c:v>
                </c:pt>
                <c:pt idx="48">
                  <c:v>49.807360206533765</c:v>
                </c:pt>
                <c:pt idx="49">
                  <c:v>51.713905791930777</c:v>
                </c:pt>
                <c:pt idx="50">
                  <c:v>53.639032472780919</c:v>
                </c:pt>
                <c:pt idx="51">
                  <c:v>54.415415451715681</c:v>
                </c:pt>
                <c:pt idx="52">
                  <c:v>55.175239769390167</c:v>
                </c:pt>
                <c:pt idx="53">
                  <c:v>55.918274210561634</c:v>
                </c:pt>
                <c:pt idx="54">
                  <c:v>56.644292669162262</c:v>
                </c:pt>
                <c:pt idx="55">
                  <c:v>57.353074217103462</c:v>
                </c:pt>
                <c:pt idx="56">
                  <c:v>58.044403171504548</c:v>
                </c:pt>
                <c:pt idx="57">
                  <c:v>58.718069160325143</c:v>
                </c:pt>
                <c:pt idx="58">
                  <c:v>59.373867186381666</c:v>
                </c:pt>
                <c:pt idx="59">
                  <c:v>60.011597689728127</c:v>
                </c:pt>
                <c:pt idx="60">
                  <c:v>60.631066608382412</c:v>
                </c:pt>
                <c:pt idx="61">
                  <c:v>61.232085437379503</c:v>
                </c:pt>
                <c:pt idx="62">
                  <c:v>61.814471286133767</c:v>
                </c:pt>
                <c:pt idx="63">
                  <c:v>62.37804693409268</c:v>
                </c:pt>
                <c:pt idx="64">
                  <c:v>62.922640884665206</c:v>
                </c:pt>
                <c:pt idx="65">
                  <c:v>63.448087417408395</c:v>
                </c:pt>
                <c:pt idx="66">
                  <c:v>63.954226638456262</c:v>
                </c:pt>
                <c:pt idx="67">
                  <c:v>64.44090452917564</c:v>
                </c:pt>
                <c:pt idx="68">
                  <c:v>64.907972993034136</c:v>
                </c:pt>
                <c:pt idx="69">
                  <c:v>65.355289900666151</c:v>
                </c:pt>
                <c:pt idx="70">
                  <c:v>65.782719133122882</c:v>
                </c:pt>
                <c:pt idx="71">
                  <c:v>66.190130623293499</c:v>
                </c:pt>
                <c:pt idx="72">
                  <c:v>66.577400395484645</c:v>
                </c:pt>
                <c:pt idx="73">
                  <c:v>66.944410603146395</c:v>
                </c:pt>
                <c:pt idx="74">
                  <c:v>67.291049564733044</c:v>
                </c:pt>
                <c:pt idx="75">
                  <c:v>67.617211797687901</c:v>
                </c:pt>
                <c:pt idx="76">
                  <c:v>67.922798050541772</c:v>
                </c:pt>
                <c:pt idx="77">
                  <c:v>68.207715333115232</c:v>
                </c:pt>
                <c:pt idx="78">
                  <c:v>68.471876944815591</c:v>
                </c:pt>
                <c:pt idx="79">
                  <c:v>68.715202501020073</c:v>
                </c:pt>
                <c:pt idx="80">
                  <c:v>68.937617957536801</c:v>
                </c:pt>
                <c:pt idx="81">
                  <c:v>148.15511921386423</c:v>
                </c:pt>
                <c:pt idx="82">
                  <c:v>168.34724598750356</c:v>
                </c:pt>
                <c:pt idx="83">
                  <c:v>188.58520260130544</c:v>
                </c:pt>
                <c:pt idx="84">
                  <c:v>208.85076307645349</c:v>
                </c:pt>
                <c:pt idx="85">
                  <c:v>229.1256671715592</c:v>
                </c:pt>
                <c:pt idx="86">
                  <c:v>249.39162961930668</c:v>
                </c:pt>
                <c:pt idx="87">
                  <c:v>260.48656008574642</c:v>
                </c:pt>
                <c:pt idx="88">
                  <c:v>271.52201315512366</c:v>
                </c:pt>
                <c:pt idx="89">
                  <c:v>282.48803777386513</c:v>
                </c:pt>
                <c:pt idx="90">
                  <c:v>293.37470000000002</c:v>
                </c:pt>
                <c:pt idx="91">
                  <c:v>282.48803777386513</c:v>
                </c:pt>
                <c:pt idx="92">
                  <c:v>271.52201315512366</c:v>
                </c:pt>
                <c:pt idx="93">
                  <c:v>260.48656008574642</c:v>
                </c:pt>
                <c:pt idx="94">
                  <c:v>249.39162961930668</c:v>
                </c:pt>
                <c:pt idx="95">
                  <c:v>229.1256671715592</c:v>
                </c:pt>
                <c:pt idx="96">
                  <c:v>208.85076307645349</c:v>
                </c:pt>
                <c:pt idx="97">
                  <c:v>188.58520260130544</c:v>
                </c:pt>
                <c:pt idx="98">
                  <c:v>168.34724598750356</c:v>
                </c:pt>
                <c:pt idx="99">
                  <c:v>148.15511921386423</c:v>
                </c:pt>
                <c:pt idx="100">
                  <c:v>68.937617957536801</c:v>
                </c:pt>
                <c:pt idx="101">
                  <c:v>68.715202501020073</c:v>
                </c:pt>
                <c:pt idx="102">
                  <c:v>68.471876944815591</c:v>
                </c:pt>
                <c:pt idx="103">
                  <c:v>68.207715333115232</c:v>
                </c:pt>
                <c:pt idx="104">
                  <c:v>67.922798050541772</c:v>
                </c:pt>
                <c:pt idx="105">
                  <c:v>67.617211797687901</c:v>
                </c:pt>
                <c:pt idx="106">
                  <c:v>67.291049564733044</c:v>
                </c:pt>
                <c:pt idx="107">
                  <c:v>66.944410603146395</c:v>
                </c:pt>
                <c:pt idx="108">
                  <c:v>66.577400395484645</c:v>
                </c:pt>
                <c:pt idx="109">
                  <c:v>66.190130623293499</c:v>
                </c:pt>
                <c:pt idx="110">
                  <c:v>65.782719133122882</c:v>
                </c:pt>
                <c:pt idx="111">
                  <c:v>65.355289900666151</c:v>
                </c:pt>
                <c:pt idx="112">
                  <c:v>64.907972993034136</c:v>
                </c:pt>
                <c:pt idx="113">
                  <c:v>64.44090452917564</c:v>
                </c:pt>
                <c:pt idx="114">
                  <c:v>63.954226638456262</c:v>
                </c:pt>
                <c:pt idx="115">
                  <c:v>63.448087417408395</c:v>
                </c:pt>
                <c:pt idx="116">
                  <c:v>62.922640884665206</c:v>
                </c:pt>
                <c:pt idx="117">
                  <c:v>62.37804693409268</c:v>
                </c:pt>
                <c:pt idx="118">
                  <c:v>61.814471286133767</c:v>
                </c:pt>
                <c:pt idx="119">
                  <c:v>61.232085437379503</c:v>
                </c:pt>
                <c:pt idx="120">
                  <c:v>60.631066608382412</c:v>
                </c:pt>
                <c:pt idx="121">
                  <c:v>60.011597689728127</c:v>
                </c:pt>
                <c:pt idx="122">
                  <c:v>59.373867186381666</c:v>
                </c:pt>
                <c:pt idx="123">
                  <c:v>58.718069160325143</c:v>
                </c:pt>
                <c:pt idx="124">
                  <c:v>58.044403171504548</c:v>
                </c:pt>
                <c:pt idx="125">
                  <c:v>57.353074217103462</c:v>
                </c:pt>
                <c:pt idx="126">
                  <c:v>56.644292669162262</c:v>
                </c:pt>
                <c:pt idx="127">
                  <c:v>55.918274210561634</c:v>
                </c:pt>
                <c:pt idx="128">
                  <c:v>55.175239769390167</c:v>
                </c:pt>
                <c:pt idx="129">
                  <c:v>54.415415451715681</c:v>
                </c:pt>
                <c:pt idx="130">
                  <c:v>53.639032472780919</c:v>
                </c:pt>
                <c:pt idx="131">
                  <c:v>51.713905791930777</c:v>
                </c:pt>
                <c:pt idx="132">
                  <c:v>49.807360206533765</c:v>
                </c:pt>
                <c:pt idx="133">
                  <c:v>47.920659799988137</c:v>
                </c:pt>
                <c:pt idx="134">
                  <c:v>46.055051965765195</c:v>
                </c:pt>
                <c:pt idx="135">
                  <c:v>44.211766822949983</c:v>
                </c:pt>
                <c:pt idx="136">
                  <c:v>42.392016640342064</c:v>
                </c:pt>
                <c:pt idx="137">
                  <c:v>40.596995269352902</c:v>
                </c:pt>
                <c:pt idx="138">
                  <c:v>38.827877585932931</c:v>
                </c:pt>
                <c:pt idx="139">
                  <c:v>37.085818941757012</c:v>
                </c:pt>
                <c:pt idx="140">
                  <c:v>35.371954624894023</c:v>
                </c:pt>
                <c:pt idx="141">
                  <c:v>33.687399330181321</c:v>
                </c:pt>
                <c:pt idx="142">
                  <c:v>32.033246639521678</c:v>
                </c:pt>
                <c:pt idx="143">
                  <c:v>30.410568512315511</c:v>
                </c:pt>
                <c:pt idx="144">
                  <c:v>28.820414786237379</c:v>
                </c:pt>
                <c:pt idx="145">
                  <c:v>27.263812688561284</c:v>
                </c:pt>
                <c:pt idx="146">
                  <c:v>25.741766358235019</c:v>
                </c:pt>
                <c:pt idx="147">
                  <c:v>24.255256378899166</c:v>
                </c:pt>
                <c:pt idx="148">
                  <c:v>22.805239323042187</c:v>
                </c:pt>
                <c:pt idx="149">
                  <c:v>21.392647307478008</c:v>
                </c:pt>
                <c:pt idx="150">
                  <c:v>20.018387560328232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Map'!$AT$7:$AT$187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-34.630393579693774</c:v>
                </c:pt>
                <c:pt idx="31">
                  <c:v>-35.561280083510127</c:v>
                </c:pt>
                <c:pt idx="32">
                  <c:v>-36.454369551794066</c:v>
                </c:pt>
                <c:pt idx="33">
                  <c:v>-37.308612115621123</c:v>
                </c:pt>
                <c:pt idx="34">
                  <c:v>-38.12297817272465</c:v>
                </c:pt>
                <c:pt idx="35">
                  <c:v>-38.896458935011616</c:v>
                </c:pt>
                <c:pt idx="36">
                  <c:v>-39.628066967103379</c:v>
                </c:pt>
                <c:pt idx="37">
                  <c:v>-40.316836715667122</c:v>
                </c:pt>
                <c:pt idx="38">
                  <c:v>-40.961825029307136</c:v>
                </c:pt>
                <c:pt idx="39">
                  <c:v>-41.56211166878915</c:v>
                </c:pt>
                <c:pt idx="40">
                  <c:v>-42.116799807374235</c:v>
                </c:pt>
                <c:pt idx="41">
                  <c:v>-42.625016521043328</c:v>
                </c:pt>
                <c:pt idx="42">
                  <c:v>-43.085913268396752</c:v>
                </c:pt>
                <c:pt idx="43">
                  <c:v>-43.498666360017729</c:v>
                </c:pt>
                <c:pt idx="44">
                  <c:v>-43.862477417092634</c:v>
                </c:pt>
                <c:pt idx="45">
                  <c:v>-44.17657381908537</c:v>
                </c:pt>
                <c:pt idx="46">
                  <c:v>-44.440209140266958</c:v>
                </c:pt>
                <c:pt idx="47">
                  <c:v>-44.652663574906711</c:v>
                </c:pt>
                <c:pt idx="48">
                  <c:v>-44.81324435093488</c:v>
                </c:pt>
                <c:pt idx="49">
                  <c:v>-44.921286131891954</c:v>
                </c:pt>
                <c:pt idx="50">
                  <c:v>-44.976151406984059</c:v>
                </c:pt>
                <c:pt idx="51">
                  <c:v>-44.033652599088143</c:v>
                </c:pt>
                <c:pt idx="52">
                  <c:v>-43.07775430997193</c:v>
                </c:pt>
                <c:pt idx="53">
                  <c:v>-42.108747420369056</c:v>
                </c:pt>
                <c:pt idx="54">
                  <c:v>-41.126926799972431</c:v>
                </c:pt>
                <c:pt idx="55">
                  <c:v>-40.132591217705112</c:v>
                </c:pt>
                <c:pt idx="56">
                  <c:v>-39.126043250804614</c:v>
                </c:pt>
                <c:pt idx="57">
                  <c:v>-38.107589192748378</c:v>
                </c:pt>
                <c:pt idx="58">
                  <c:v>-37.077538960048443</c:v>
                </c:pt>
                <c:pt idx="59">
                  <c:v>-36.036205997943483</c:v>
                </c:pt>
                <c:pt idx="60">
                  <c:v>-34.983907185017166</c:v>
                </c:pt>
                <c:pt idx="61">
                  <c:v>-33.920962736771742</c:v>
                </c:pt>
                <c:pt idx="62">
                  <c:v>-32.847696108186092</c:v>
                </c:pt>
                <c:pt idx="63">
                  <c:v>-31.76443389528816</c:v>
                </c:pt>
                <c:pt idx="64">
                  <c:v>-30.671505735771422</c:v>
                </c:pt>
                <c:pt idx="65">
                  <c:v>-29.569244208685863</c:v>
                </c:pt>
                <c:pt idx="66">
                  <c:v>-28.457984733233854</c:v>
                </c:pt>
                <c:pt idx="67">
                  <c:v>-27.33806546670176</c:v>
                </c:pt>
                <c:pt idx="68">
                  <c:v>-26.209827201558408</c:v>
                </c:pt>
                <c:pt idx="69">
                  <c:v>-25.073613261751582</c:v>
                </c:pt>
                <c:pt idx="70">
                  <c:v>-23.929769398234239</c:v>
                </c:pt>
                <c:pt idx="71">
                  <c:v>-22.7786436837522</c:v>
                </c:pt>
                <c:pt idx="72">
                  <c:v>-21.620586406925248</c:v>
                </c:pt>
                <c:pt idx="73">
                  <c:v>-20.455949965654025</c:v>
                </c:pt>
                <c:pt idx="74">
                  <c:v>-19.285088759884971</c:v>
                </c:pt>
                <c:pt idx="75">
                  <c:v>-18.108359083766139</c:v>
                </c:pt>
                <c:pt idx="76">
                  <c:v>-16.926119017226544</c:v>
                </c:pt>
                <c:pt idx="77">
                  <c:v>-15.738728317012081</c:v>
                </c:pt>
                <c:pt idx="78">
                  <c:v>-14.546548307211259</c:v>
                </c:pt>
                <c:pt idx="79">
                  <c:v>-13.349941769303909</c:v>
                </c:pt>
                <c:pt idx="80">
                  <c:v>-12.149272831766472</c:v>
                </c:pt>
                <c:pt idx="81">
                  <c:v>-23.453371841287172</c:v>
                </c:pt>
                <c:pt idx="82">
                  <c:v>-23.647510829323366</c:v>
                </c:pt>
                <c:pt idx="83">
                  <c:v>-23.143494978602181</c:v>
                </c:pt>
                <c:pt idx="84">
                  <c:v>-21.939889753211794</c:v>
                </c:pt>
                <c:pt idx="85">
                  <c:v>-20.035684245562425</c:v>
                </c:pt>
                <c:pt idx="86">
                  <c:v>-17.430291903079279</c:v>
                </c:pt>
                <c:pt idx="87">
                  <c:v>-13.644588751606213</c:v>
                </c:pt>
                <c:pt idx="88">
                  <c:v>-9.4769468823763585</c:v>
                </c:pt>
                <c:pt idx="89">
                  <c:v>-4.9283468041495126</c:v>
                </c:pt>
                <c:pt idx="90">
                  <c:v>0</c:v>
                </c:pt>
                <c:pt idx="91">
                  <c:v>4.9283468041495126</c:v>
                </c:pt>
                <c:pt idx="92">
                  <c:v>9.4769468823763585</c:v>
                </c:pt>
                <c:pt idx="93">
                  <c:v>13.644588751606213</c:v>
                </c:pt>
                <c:pt idx="94">
                  <c:v>17.430291903079279</c:v>
                </c:pt>
                <c:pt idx="95">
                  <c:v>20.035684245562425</c:v>
                </c:pt>
                <c:pt idx="96">
                  <c:v>21.939889753211794</c:v>
                </c:pt>
                <c:pt idx="97">
                  <c:v>23.143494978602181</c:v>
                </c:pt>
                <c:pt idx="98">
                  <c:v>23.647510829323366</c:v>
                </c:pt>
                <c:pt idx="99">
                  <c:v>23.453371841287172</c:v>
                </c:pt>
                <c:pt idx="100">
                  <c:v>12.149272831766472</c:v>
                </c:pt>
                <c:pt idx="101">
                  <c:v>13.349941769303909</c:v>
                </c:pt>
                <c:pt idx="102">
                  <c:v>14.546548307211259</c:v>
                </c:pt>
                <c:pt idx="103">
                  <c:v>15.738728317012081</c:v>
                </c:pt>
                <c:pt idx="104">
                  <c:v>16.926119017226544</c:v>
                </c:pt>
                <c:pt idx="105">
                  <c:v>18.108359083766139</c:v>
                </c:pt>
                <c:pt idx="106">
                  <c:v>19.285088759884971</c:v>
                </c:pt>
                <c:pt idx="107">
                  <c:v>20.455949965654025</c:v>
                </c:pt>
                <c:pt idx="108">
                  <c:v>21.620586406925248</c:v>
                </c:pt>
                <c:pt idx="109">
                  <c:v>22.7786436837522</c:v>
                </c:pt>
                <c:pt idx="110">
                  <c:v>23.929769398234239</c:v>
                </c:pt>
                <c:pt idx="111">
                  <c:v>25.073613261751582</c:v>
                </c:pt>
                <c:pt idx="112">
                  <c:v>26.209827201558408</c:v>
                </c:pt>
                <c:pt idx="113">
                  <c:v>27.33806546670176</c:v>
                </c:pt>
                <c:pt idx="114">
                  <c:v>28.457984733233854</c:v>
                </c:pt>
                <c:pt idx="115">
                  <c:v>29.569244208685863</c:v>
                </c:pt>
                <c:pt idx="116">
                  <c:v>30.671505735771422</c:v>
                </c:pt>
                <c:pt idx="117">
                  <c:v>31.76443389528816</c:v>
                </c:pt>
                <c:pt idx="118">
                  <c:v>32.847696108186092</c:v>
                </c:pt>
                <c:pt idx="119">
                  <c:v>33.920962736771742</c:v>
                </c:pt>
                <c:pt idx="120">
                  <c:v>34.983907185017166</c:v>
                </c:pt>
                <c:pt idx="121">
                  <c:v>36.036205997943483</c:v>
                </c:pt>
                <c:pt idx="122">
                  <c:v>37.077538960048443</c:v>
                </c:pt>
                <c:pt idx="123">
                  <c:v>38.107589192748378</c:v>
                </c:pt>
                <c:pt idx="124">
                  <c:v>39.126043250804614</c:v>
                </c:pt>
                <c:pt idx="125">
                  <c:v>40.132591217705112</c:v>
                </c:pt>
                <c:pt idx="126">
                  <c:v>41.126926799972431</c:v>
                </c:pt>
                <c:pt idx="127">
                  <c:v>42.108747420369056</c:v>
                </c:pt>
                <c:pt idx="128">
                  <c:v>43.07775430997193</c:v>
                </c:pt>
                <c:pt idx="129">
                  <c:v>44.033652599088143</c:v>
                </c:pt>
                <c:pt idx="130">
                  <c:v>44.976151406984059</c:v>
                </c:pt>
                <c:pt idx="131">
                  <c:v>44.921286131891954</c:v>
                </c:pt>
                <c:pt idx="132">
                  <c:v>44.81324435093488</c:v>
                </c:pt>
                <c:pt idx="133">
                  <c:v>44.652663574906711</c:v>
                </c:pt>
                <c:pt idx="134">
                  <c:v>44.440209140266958</c:v>
                </c:pt>
                <c:pt idx="135">
                  <c:v>44.17657381908537</c:v>
                </c:pt>
                <c:pt idx="136">
                  <c:v>43.862477417092634</c:v>
                </c:pt>
                <c:pt idx="137">
                  <c:v>43.498666360017729</c:v>
                </c:pt>
                <c:pt idx="138">
                  <c:v>43.085913268396752</c:v>
                </c:pt>
                <c:pt idx="139">
                  <c:v>42.625016521043328</c:v>
                </c:pt>
                <c:pt idx="140">
                  <c:v>42.116799807374235</c:v>
                </c:pt>
                <c:pt idx="141">
                  <c:v>41.56211166878915</c:v>
                </c:pt>
                <c:pt idx="142">
                  <c:v>40.961825029307136</c:v>
                </c:pt>
                <c:pt idx="143">
                  <c:v>40.316836715667122</c:v>
                </c:pt>
                <c:pt idx="144">
                  <c:v>39.628066967103379</c:v>
                </c:pt>
                <c:pt idx="145">
                  <c:v>38.896458935011616</c:v>
                </c:pt>
                <c:pt idx="146">
                  <c:v>38.12297817272465</c:v>
                </c:pt>
                <c:pt idx="147">
                  <c:v>37.308612115621123</c:v>
                </c:pt>
                <c:pt idx="148">
                  <c:v>36.454369551794066</c:v>
                </c:pt>
                <c:pt idx="149">
                  <c:v>35.561280083510127</c:v>
                </c:pt>
                <c:pt idx="150">
                  <c:v>34.630393579693774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7-DDBC-454C-9E4C-42642E8638A3}"/>
            </c:ext>
          </c:extLst>
        </c:ser>
        <c:ser>
          <c:idx val="2"/>
          <c:order val="1"/>
          <c:tx>
            <c:v> +9 dBms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Map'!$Y$7:$Y$187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18.8985765020347</c:v>
                </c:pt>
                <c:pt idx="31">
                  <c:v>20.195961363173389</c:v>
                </c:pt>
                <c:pt idx="32">
                  <c:v>21.529534219221404</c:v>
                </c:pt>
                <c:pt idx="33">
                  <c:v>22.898438591603281</c:v>
                </c:pt>
                <c:pt idx="34">
                  <c:v>24.301794505302855</c:v>
                </c:pt>
                <c:pt idx="35">
                  <c:v>25.738698897658441</c:v>
                </c:pt>
                <c:pt idx="36">
                  <c:v>27.208226038019042</c:v>
                </c:pt>
                <c:pt idx="37">
                  <c:v>28.709427958089691</c:v>
                </c:pt>
                <c:pt idx="38">
                  <c:v>30.241334892789947</c:v>
                </c:pt>
                <c:pt idx="39">
                  <c:v>31.802955731444808</c:v>
                </c:pt>
                <c:pt idx="40">
                  <c:v>33.393278479123374</c:v>
                </c:pt>
                <c:pt idx="41">
                  <c:v>35.011270727936221</c:v>
                </c:pt>
                <c:pt idx="42">
                  <c:v>36.655880138098404</c:v>
                </c:pt>
                <c:pt idx="43">
                  <c:v>38.326034928560787</c:v>
                </c:pt>
                <c:pt idx="44">
                  <c:v>40.020644377008772</c:v>
                </c:pt>
                <c:pt idx="45">
                  <c:v>41.738599329023081</c:v>
                </c:pt>
                <c:pt idx="46">
                  <c:v>43.47877271619403</c:v>
                </c:pt>
                <c:pt idx="47">
                  <c:v>45.240020082976422</c:v>
                </c:pt>
                <c:pt idx="48">
                  <c:v>47.021180122068898</c:v>
                </c:pt>
                <c:pt idx="49">
                  <c:v>48.82107521809786</c:v>
                </c:pt>
                <c:pt idx="50">
                  <c:v>50.638511999382651</c:v>
                </c:pt>
                <c:pt idx="51">
                  <c:v>51.371464794809278</c:v>
                </c:pt>
                <c:pt idx="52">
                  <c:v>52.088785205976407</c:v>
                </c:pt>
                <c:pt idx="53">
                  <c:v>52.790254951619367</c:v>
                </c:pt>
                <c:pt idx="54">
                  <c:v>53.475660573845623</c:v>
                </c:pt>
                <c:pt idx="55">
                  <c:v>54.144793503090291</c:v>
                </c:pt>
                <c:pt idx="56">
                  <c:v>54.797450121584014</c:v>
                </c:pt>
                <c:pt idx="57">
                  <c:v>55.43343182531401</c:v>
                </c:pt>
                <c:pt idx="58">
                  <c:v>56.052545084459503</c:v>
                </c:pt>
                <c:pt idx="59">
                  <c:v>56.654601502283029</c:v>
                </c:pt>
                <c:pt idx="60">
                  <c:v>57.239417872459683</c:v>
                </c:pt>
                <c:pt idx="61">
                  <c:v>57.806816234827018</c:v>
                </c:pt>
                <c:pt idx="62">
                  <c:v>58.356623929538493</c:v>
                </c:pt>
                <c:pt idx="63">
                  <c:v>58.888673649603987</c:v>
                </c:pt>
                <c:pt idx="64">
                  <c:v>59.4028034918015</c:v>
                </c:pt>
                <c:pt idx="65">
                  <c:v>59.898857005944443</c:v>
                </c:pt>
                <c:pt idx="66">
                  <c:v>60.376683242489563</c:v>
                </c:pt>
                <c:pt idx="67">
                  <c:v>60.836136798471074</c:v>
                </c:pt>
                <c:pt idx="68">
                  <c:v>61.277077861746861</c:v>
                </c:pt>
                <c:pt idx="69">
                  <c:v>61.699372253543444</c:v>
                </c:pt>
                <c:pt idx="70">
                  <c:v>62.102891469286767</c:v>
                </c:pt>
                <c:pt idx="71">
                  <c:v>62.487512717706196</c:v>
                </c:pt>
                <c:pt idx="72">
                  <c:v>62.853118958200014</c:v>
                </c:pt>
                <c:pt idx="73">
                  <c:v>63.199598936451039</c:v>
                </c:pt>
                <c:pt idx="74">
                  <c:v>63.526847218281375</c:v>
                </c:pt>
                <c:pt idx="75">
                  <c:v>63.834764221736116</c:v>
                </c:pt>
                <c:pt idx="76">
                  <c:v>64.12325624738628</c:v>
                </c:pt>
                <c:pt idx="77">
                  <c:v>64.392235506841573</c:v>
                </c:pt>
                <c:pt idx="78">
                  <c:v>64.641620149464515</c:v>
                </c:pt>
                <c:pt idx="79">
                  <c:v>64.871334287277676</c:v>
                </c:pt>
                <c:pt idx="80">
                  <c:v>65.081308018056404</c:v>
                </c:pt>
                <c:pt idx="81">
                  <c:v>139.86745167128609</c:v>
                </c:pt>
                <c:pt idx="82">
                  <c:v>158.9300485672845</c:v>
                </c:pt>
                <c:pt idx="83">
                  <c:v>178.03591162234679</c:v>
                </c:pt>
                <c:pt idx="84">
                  <c:v>197.16783440294046</c:v>
                </c:pt>
                <c:pt idx="85">
                  <c:v>216.30857812957902</c:v>
                </c:pt>
                <c:pt idx="86">
                  <c:v>235.44088039677715</c:v>
                </c:pt>
                <c:pt idx="87">
                  <c:v>245.91517017525558</c:v>
                </c:pt>
                <c:pt idx="88">
                  <c:v>256.33330967014405</c:v>
                </c:pt>
                <c:pt idx="89">
                  <c:v>266.68590448108614</c:v>
                </c:pt>
                <c:pt idx="90">
                  <c:v>276.96357636211991</c:v>
                </c:pt>
                <c:pt idx="91">
                  <c:v>266.68590448108614</c:v>
                </c:pt>
                <c:pt idx="92">
                  <c:v>256.33330967014405</c:v>
                </c:pt>
                <c:pt idx="93">
                  <c:v>245.91517017525558</c:v>
                </c:pt>
                <c:pt idx="94">
                  <c:v>235.44088039677715</c:v>
                </c:pt>
                <c:pt idx="95">
                  <c:v>216.30857812957902</c:v>
                </c:pt>
                <c:pt idx="96">
                  <c:v>197.16783440294046</c:v>
                </c:pt>
                <c:pt idx="97">
                  <c:v>178.03591162234679</c:v>
                </c:pt>
                <c:pt idx="98">
                  <c:v>158.9300485672845</c:v>
                </c:pt>
                <c:pt idx="99">
                  <c:v>139.86745167128609</c:v>
                </c:pt>
                <c:pt idx="100">
                  <c:v>65.081308018056404</c:v>
                </c:pt>
                <c:pt idx="101">
                  <c:v>64.871334287277676</c:v>
                </c:pt>
                <c:pt idx="102">
                  <c:v>64.641620149464515</c:v>
                </c:pt>
                <c:pt idx="103">
                  <c:v>64.392235506841573</c:v>
                </c:pt>
                <c:pt idx="104">
                  <c:v>64.12325624738628</c:v>
                </c:pt>
                <c:pt idx="105">
                  <c:v>63.834764221736116</c:v>
                </c:pt>
                <c:pt idx="106">
                  <c:v>63.526847218281375</c:v>
                </c:pt>
                <c:pt idx="107">
                  <c:v>63.199598936451039</c:v>
                </c:pt>
                <c:pt idx="108">
                  <c:v>62.853118958200014</c:v>
                </c:pt>
                <c:pt idx="109">
                  <c:v>62.487512717706196</c:v>
                </c:pt>
                <c:pt idx="110">
                  <c:v>62.102891469286767</c:v>
                </c:pt>
                <c:pt idx="111">
                  <c:v>61.699372253543444</c:v>
                </c:pt>
                <c:pt idx="112">
                  <c:v>61.277077861746861</c:v>
                </c:pt>
                <c:pt idx="113">
                  <c:v>60.836136798471074</c:v>
                </c:pt>
                <c:pt idx="114">
                  <c:v>60.376683242489563</c:v>
                </c:pt>
                <c:pt idx="115">
                  <c:v>59.898857005944443</c:v>
                </c:pt>
                <c:pt idx="116">
                  <c:v>59.4028034918015</c:v>
                </c:pt>
                <c:pt idx="117">
                  <c:v>58.888673649603987</c:v>
                </c:pt>
                <c:pt idx="118">
                  <c:v>58.356623929538493</c:v>
                </c:pt>
                <c:pt idx="119">
                  <c:v>57.806816234827018</c:v>
                </c:pt>
                <c:pt idx="120">
                  <c:v>57.239417872459683</c:v>
                </c:pt>
                <c:pt idx="121">
                  <c:v>56.654601502283029</c:v>
                </c:pt>
                <c:pt idx="122">
                  <c:v>56.052545084459503</c:v>
                </c:pt>
                <c:pt idx="123">
                  <c:v>55.43343182531401</c:v>
                </c:pt>
                <c:pt idx="124">
                  <c:v>54.797450121584014</c:v>
                </c:pt>
                <c:pt idx="125">
                  <c:v>54.144793503090291</c:v>
                </c:pt>
                <c:pt idx="126">
                  <c:v>53.475660573845623</c:v>
                </c:pt>
                <c:pt idx="127">
                  <c:v>52.790254951619367</c:v>
                </c:pt>
                <c:pt idx="128">
                  <c:v>52.088785205976407</c:v>
                </c:pt>
                <c:pt idx="129">
                  <c:v>51.371464794809278</c:v>
                </c:pt>
                <c:pt idx="130">
                  <c:v>50.638511999382651</c:v>
                </c:pt>
                <c:pt idx="131">
                  <c:v>48.82107521809786</c:v>
                </c:pt>
                <c:pt idx="132">
                  <c:v>47.021180122068898</c:v>
                </c:pt>
                <c:pt idx="133">
                  <c:v>45.240020082976422</c:v>
                </c:pt>
                <c:pt idx="134">
                  <c:v>43.47877271619403</c:v>
                </c:pt>
                <c:pt idx="135">
                  <c:v>41.738599329023081</c:v>
                </c:pt>
                <c:pt idx="136">
                  <c:v>40.020644377008772</c:v>
                </c:pt>
                <c:pt idx="137">
                  <c:v>38.326034928560787</c:v>
                </c:pt>
                <c:pt idx="138">
                  <c:v>36.655880138098404</c:v>
                </c:pt>
                <c:pt idx="139">
                  <c:v>35.011270727936221</c:v>
                </c:pt>
                <c:pt idx="140">
                  <c:v>33.393278479123374</c:v>
                </c:pt>
                <c:pt idx="141">
                  <c:v>31.802955731444808</c:v>
                </c:pt>
                <c:pt idx="142">
                  <c:v>30.241334892789947</c:v>
                </c:pt>
                <c:pt idx="143">
                  <c:v>28.709427958089691</c:v>
                </c:pt>
                <c:pt idx="144">
                  <c:v>27.208226038019042</c:v>
                </c:pt>
                <c:pt idx="145">
                  <c:v>25.738698897658441</c:v>
                </c:pt>
                <c:pt idx="146">
                  <c:v>24.301794505302855</c:v>
                </c:pt>
                <c:pt idx="147">
                  <c:v>22.898438591603281</c:v>
                </c:pt>
                <c:pt idx="148">
                  <c:v>21.529534219221404</c:v>
                </c:pt>
                <c:pt idx="149">
                  <c:v>20.195961363173389</c:v>
                </c:pt>
                <c:pt idx="150">
                  <c:v>18.8985765020347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Map'!$AU$7:$AU$187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-32.693199708972124</c:v>
                </c:pt>
                <c:pt idx="31">
                  <c:v>-33.572013237487724</c:v>
                </c:pt>
                <c:pt idx="32">
                  <c:v>-34.415144063517587</c:v>
                </c:pt>
                <c:pt idx="33">
                  <c:v>-35.221601046884899</c:v>
                </c:pt>
                <c:pt idx="34">
                  <c:v>-35.990412180371564</c:v>
                </c:pt>
                <c:pt idx="35">
                  <c:v>-36.720625106606498</c:v>
                </c:pt>
                <c:pt idx="36">
                  <c:v>-37.41130762648087</c:v>
                </c:pt>
                <c:pt idx="37">
                  <c:v>-38.06154819886919</c:v>
                </c:pt>
                <c:pt idx="38">
                  <c:v>-38.67045643143836</c:v>
                </c:pt>
                <c:pt idx="39">
                  <c:v>-39.237163562330487</c:v>
                </c:pt>
                <c:pt idx="40">
                  <c:v>-39.760822932508525</c:v>
                </c:pt>
                <c:pt idx="41">
                  <c:v>-40.240610448558122</c:v>
                </c:pt>
                <c:pt idx="42">
                  <c:v>-40.675725035741934</c:v>
                </c:pt>
                <c:pt idx="43">
                  <c:v>-41.065389081107355</c:v>
                </c:pt>
                <c:pt idx="44">
                  <c:v>-41.408848866451997</c:v>
                </c:pt>
                <c:pt idx="45">
                  <c:v>-41.705374990955519</c:v>
                </c:pt>
                <c:pt idx="46">
                  <c:v>-41.954262783290126</c:v>
                </c:pt>
                <c:pt idx="47">
                  <c:v>-42.154832703026962</c:v>
                </c:pt>
                <c:pt idx="48">
                  <c:v>-42.306430731158791</c:v>
                </c:pt>
                <c:pt idx="49">
                  <c:v>-42.408428749564614</c:v>
                </c:pt>
                <c:pt idx="50">
                  <c:v>-42.460224909245731</c:v>
                </c:pt>
                <c:pt idx="51">
                  <c:v>-41.570448658765081</c:v>
                </c:pt>
                <c:pt idx="52">
                  <c:v>-40.668022482301808</c:v>
                </c:pt>
                <c:pt idx="53">
                  <c:v>-39.753220988976224</c:v>
                </c:pt>
                <c:pt idx="54">
                  <c:v>-38.826322553729</c:v>
                </c:pt>
                <c:pt idx="55">
                  <c:v>-37.887609232611439</c:v>
                </c:pt>
                <c:pt idx="56">
                  <c:v>-36.937366676955541</c:v>
                </c:pt>
                <c:pt idx="57">
                  <c:v>-35.97588404645002</c:v>
                </c:pt>
                <c:pt idx="58">
                  <c:v>-35.003453921148797</c:v>
                </c:pt>
                <c:pt idx="59">
                  <c:v>-34.020372212438573</c:v>
                </c:pt>
                <c:pt idx="60">
                  <c:v>-33.026938072992721</c:v>
                </c:pt>
                <c:pt idx="61">
                  <c:v>-32.023453805738882</c:v>
                </c:pt>
                <c:pt idx="62">
                  <c:v>-31.010224771867875</c:v>
                </c:pt>
                <c:pt idx="63">
                  <c:v>-29.987559297912025</c:v>
                </c:pt>
                <c:pt idx="64">
                  <c:v>-28.955768581921092</c:v>
                </c:pt>
                <c:pt idx="65">
                  <c:v>-27.91516659876444</c:v>
                </c:pt>
                <c:pt idx="66">
                  <c:v>-26.866070004588181</c:v>
                </c:pt>
                <c:pt idx="67">
                  <c:v>-25.808798040456402</c:v>
                </c:pt>
                <c:pt idx="68">
                  <c:v>-24.743672435205859</c:v>
                </c:pt>
                <c:pt idx="69">
                  <c:v>-23.671017307543547</c:v>
                </c:pt>
                <c:pt idx="70">
                  <c:v>-22.591159067417088</c:v>
                </c:pt>
                <c:pt idx="71">
                  <c:v>-21.504426316687915</c:v>
                </c:pt>
                <c:pt idx="72">
                  <c:v>-20.411149749137376</c:v>
                </c:pt>
                <c:pt idx="73">
                  <c:v>-19.311662049836343</c:v>
                </c:pt>
                <c:pt idx="74">
                  <c:v>-18.206297793908817</c:v>
                </c:pt>
                <c:pt idx="75">
                  <c:v>-17.095393344720421</c:v>
                </c:pt>
                <c:pt idx="76">
                  <c:v>-15.979286751522721</c:v>
                </c:pt>
                <c:pt idx="77">
                  <c:v>-14.858317646584501</c:v>
                </c:pt>
                <c:pt idx="78">
                  <c:v>-13.732827141841376</c:v>
                </c:pt>
                <c:pt idx="79">
                  <c:v>-12.603157725095098</c:v>
                </c:pt>
                <c:pt idx="80">
                  <c:v>-11.469653155794218</c:v>
                </c:pt>
                <c:pt idx="81">
                  <c:v>-22.141410772345164</c:v>
                </c:pt>
                <c:pt idx="82">
                  <c:v>-22.32468979551188</c:v>
                </c:pt>
                <c:pt idx="83">
                  <c:v>-21.848868149818042</c:v>
                </c:pt>
                <c:pt idx="84">
                  <c:v>-20.712591546033678</c:v>
                </c:pt>
                <c:pt idx="85">
                  <c:v>-18.914905625853734</c:v>
                </c:pt>
                <c:pt idx="86">
                  <c:v>-16.455256647940459</c:v>
                </c:pt>
                <c:pt idx="87">
                  <c:v>-12.881322413402414</c:v>
                </c:pt>
                <c:pt idx="88">
                  <c:v>-8.9468147782913743</c:v>
                </c:pt>
                <c:pt idx="89">
                  <c:v>-4.6526594025663197</c:v>
                </c:pt>
                <c:pt idx="90">
                  <c:v>0</c:v>
                </c:pt>
                <c:pt idx="91">
                  <c:v>4.6526594025663197</c:v>
                </c:pt>
                <c:pt idx="92">
                  <c:v>8.9468147782913743</c:v>
                </c:pt>
                <c:pt idx="93">
                  <c:v>12.881322413402414</c:v>
                </c:pt>
                <c:pt idx="94">
                  <c:v>16.455256647940459</c:v>
                </c:pt>
                <c:pt idx="95">
                  <c:v>18.914905625853734</c:v>
                </c:pt>
                <c:pt idx="96">
                  <c:v>20.712591546033678</c:v>
                </c:pt>
                <c:pt idx="97">
                  <c:v>21.848868149818042</c:v>
                </c:pt>
                <c:pt idx="98">
                  <c:v>22.32468979551188</c:v>
                </c:pt>
                <c:pt idx="99">
                  <c:v>22.141410772345164</c:v>
                </c:pt>
                <c:pt idx="100">
                  <c:v>11.469653155794218</c:v>
                </c:pt>
                <c:pt idx="101">
                  <c:v>12.603157725095098</c:v>
                </c:pt>
                <c:pt idx="102">
                  <c:v>13.732827141841376</c:v>
                </c:pt>
                <c:pt idx="103">
                  <c:v>14.858317646584501</c:v>
                </c:pt>
                <c:pt idx="104">
                  <c:v>15.979286751522721</c:v>
                </c:pt>
                <c:pt idx="105">
                  <c:v>17.095393344720421</c:v>
                </c:pt>
                <c:pt idx="106">
                  <c:v>18.206297793908817</c:v>
                </c:pt>
                <c:pt idx="107">
                  <c:v>19.311662049836343</c:v>
                </c:pt>
                <c:pt idx="108">
                  <c:v>20.411149749137376</c:v>
                </c:pt>
                <c:pt idx="109">
                  <c:v>21.504426316687915</c:v>
                </c:pt>
                <c:pt idx="110">
                  <c:v>22.591159067417088</c:v>
                </c:pt>
                <c:pt idx="111">
                  <c:v>23.671017307543547</c:v>
                </c:pt>
                <c:pt idx="112">
                  <c:v>24.743672435205859</c:v>
                </c:pt>
                <c:pt idx="113">
                  <c:v>25.808798040456402</c:v>
                </c:pt>
                <c:pt idx="114">
                  <c:v>26.866070004588181</c:v>
                </c:pt>
                <c:pt idx="115">
                  <c:v>27.91516659876444</c:v>
                </c:pt>
                <c:pt idx="116">
                  <c:v>28.955768581921092</c:v>
                </c:pt>
                <c:pt idx="117">
                  <c:v>29.987559297912025</c:v>
                </c:pt>
                <c:pt idx="118">
                  <c:v>31.010224771867875</c:v>
                </c:pt>
                <c:pt idx="119">
                  <c:v>32.023453805738882</c:v>
                </c:pt>
                <c:pt idx="120">
                  <c:v>33.026938072992721</c:v>
                </c:pt>
                <c:pt idx="121">
                  <c:v>34.020372212438573</c:v>
                </c:pt>
                <c:pt idx="122">
                  <c:v>35.003453921148797</c:v>
                </c:pt>
                <c:pt idx="123">
                  <c:v>35.97588404645002</c:v>
                </c:pt>
                <c:pt idx="124">
                  <c:v>36.937366676955541</c:v>
                </c:pt>
                <c:pt idx="125">
                  <c:v>37.887609232611439</c:v>
                </c:pt>
                <c:pt idx="126">
                  <c:v>38.826322553729</c:v>
                </c:pt>
                <c:pt idx="127">
                  <c:v>39.753220988976224</c:v>
                </c:pt>
                <c:pt idx="128">
                  <c:v>40.668022482301808</c:v>
                </c:pt>
                <c:pt idx="129">
                  <c:v>41.570448658765081</c:v>
                </c:pt>
                <c:pt idx="130">
                  <c:v>42.460224909245731</c:v>
                </c:pt>
                <c:pt idx="131">
                  <c:v>42.408428749564614</c:v>
                </c:pt>
                <c:pt idx="132">
                  <c:v>42.306430731158791</c:v>
                </c:pt>
                <c:pt idx="133">
                  <c:v>42.154832703026962</c:v>
                </c:pt>
                <c:pt idx="134">
                  <c:v>41.954262783290126</c:v>
                </c:pt>
                <c:pt idx="135">
                  <c:v>41.705374990955519</c:v>
                </c:pt>
                <c:pt idx="136">
                  <c:v>41.408848866451997</c:v>
                </c:pt>
                <c:pt idx="137">
                  <c:v>41.065389081107355</c:v>
                </c:pt>
                <c:pt idx="138">
                  <c:v>40.675725035741934</c:v>
                </c:pt>
                <c:pt idx="139">
                  <c:v>40.240610448558122</c:v>
                </c:pt>
                <c:pt idx="140">
                  <c:v>39.760822932508525</c:v>
                </c:pt>
                <c:pt idx="141">
                  <c:v>39.237163562330487</c:v>
                </c:pt>
                <c:pt idx="142">
                  <c:v>38.67045643143836</c:v>
                </c:pt>
                <c:pt idx="143">
                  <c:v>38.06154819886919</c:v>
                </c:pt>
                <c:pt idx="144">
                  <c:v>37.41130762648087</c:v>
                </c:pt>
                <c:pt idx="145">
                  <c:v>36.720625106606498</c:v>
                </c:pt>
                <c:pt idx="146">
                  <c:v>35.990412180371564</c:v>
                </c:pt>
                <c:pt idx="147">
                  <c:v>35.221601046884899</c:v>
                </c:pt>
                <c:pt idx="148">
                  <c:v>34.415144063517587</c:v>
                </c:pt>
                <c:pt idx="149">
                  <c:v>33.572013237487724</c:v>
                </c:pt>
                <c:pt idx="150">
                  <c:v>32.693199708972124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8-DDBC-454C-9E4C-42642E8638A3}"/>
            </c:ext>
          </c:extLst>
        </c:ser>
        <c:ser>
          <c:idx val="3"/>
          <c:order val="2"/>
          <c:tx>
            <c:v> +8 dBms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Map'!$Z$7:$Z$187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17.841406693067437</c:v>
                </c:pt>
                <c:pt idx="31">
                  <c:v>19.066216981954117</c:v>
                </c:pt>
                <c:pt idx="32">
                  <c:v>20.32519094102593</c:v>
                </c:pt>
                <c:pt idx="33">
                  <c:v>21.617520002368394</c:v>
                </c:pt>
                <c:pt idx="34">
                  <c:v>22.942373415996649</c:v>
                </c:pt>
                <c:pt idx="35">
                  <c:v>24.298898635782958</c:v>
                </c:pt>
                <c:pt idx="36">
                  <c:v>25.686221715637732</c:v>
                </c:pt>
                <c:pt idx="37">
                  <c:v>27.103447715781737</c:v>
                </c:pt>
                <c:pt idx="38">
                  <c:v>28.549661118943344</c:v>
                </c:pt>
                <c:pt idx="39">
                  <c:v>30.023926256310212</c:v>
                </c:pt>
                <c:pt idx="40">
                  <c:v>31.525287743061078</c:v>
                </c:pt>
                <c:pt idx="41">
                  <c:v>33.052770923299164</c:v>
                </c:pt>
                <c:pt idx="42">
                  <c:v>34.605382324204953</c:v>
                </c:pt>
                <c:pt idx="43">
                  <c:v>36.182110119222003</c:v>
                </c:pt>
                <c:pt idx="44">
                  <c:v>37.781924600086214</c:v>
                </c:pt>
                <c:pt idx="45">
                  <c:v>39.403778657504574</c:v>
                </c:pt>
                <c:pt idx="46">
                  <c:v>41.046608270286626</c:v>
                </c:pt>
                <c:pt idx="47">
                  <c:v>42.70933300272749</c:v>
                </c:pt>
                <c:pt idx="48">
                  <c:v>44.390856510038603</c:v>
                </c:pt>
                <c:pt idx="49">
                  <c:v>46.090067051618433</c:v>
                </c:pt>
                <c:pt idx="50">
                  <c:v>47.805838011952432</c:v>
                </c:pt>
                <c:pt idx="51">
                  <c:v>48.497790070279109</c:v>
                </c:pt>
                <c:pt idx="52">
                  <c:v>49.174984206223328</c:v>
                </c:pt>
                <c:pt idx="53">
                  <c:v>49.837214348983082</c:v>
                </c:pt>
                <c:pt idx="54">
                  <c:v>50.484278981313302</c:v>
                </c:pt>
                <c:pt idx="55">
                  <c:v>51.115981200847791</c:v>
                </c:pt>
                <c:pt idx="56">
                  <c:v>51.73212878001678</c:v>
                </c:pt>
                <c:pt idx="57">
                  <c:v>52.332534224541931</c:v>
                </c:pt>
                <c:pt idx="58">
                  <c:v>52.917014830491063</c:v>
                </c:pt>
                <c:pt idx="59">
                  <c:v>53.48539273987511</c:v>
                </c:pt>
                <c:pt idx="60">
                  <c:v>54.037494994770434</c:v>
                </c:pt>
                <c:pt idx="61">
                  <c:v>54.573153589950138</c:v>
                </c:pt>
                <c:pt idx="62">
                  <c:v>55.092205524008193</c:v>
                </c:pt>
                <c:pt idx="63">
                  <c:v>55.594492848960904</c:v>
                </c:pt>
                <c:pt idx="64">
                  <c:v>56.079862718310629</c:v>
                </c:pt>
                <c:pt idx="65">
                  <c:v>56.548167433557126</c:v>
                </c:pt>
                <c:pt idx="66">
                  <c:v>56.99926448914232</c:v>
                </c:pt>
                <c:pt idx="67">
                  <c:v>57.433016615814907</c:v>
                </c:pt>
                <c:pt idx="68">
                  <c:v>57.84929182240149</c:v>
                </c:pt>
                <c:pt idx="69">
                  <c:v>58.247963435971606</c:v>
                </c:pt>
                <c:pt idx="70">
                  <c:v>58.628910140384463</c:v>
                </c:pt>
                <c:pt idx="71">
                  <c:v>58.992016013205486</c:v>
                </c:pt>
                <c:pt idx="72">
                  <c:v>59.33717056098169</c:v>
                </c:pt>
                <c:pt idx="73">
                  <c:v>59.664268752864878</c:v>
                </c:pt>
                <c:pt idx="74">
                  <c:v>59.97321105257268</c:v>
                </c:pt>
                <c:pt idx="75">
                  <c:v>60.263903448677503</c:v>
                </c:pt>
                <c:pt idx="76">
                  <c:v>60.5362574832143</c:v>
                </c:pt>
                <c:pt idx="77">
                  <c:v>60.790190278598402</c:v>
                </c:pt>
                <c:pt idx="78">
                  <c:v>61.025624562845273</c:v>
                </c:pt>
                <c:pt idx="79">
                  <c:v>61.242488693084432</c:v>
                </c:pt>
                <c:pt idx="80">
                  <c:v>61.44071667736042</c:v>
                </c:pt>
                <c:pt idx="81">
                  <c:v>132.04338898867337</c:v>
                </c:pt>
                <c:pt idx="82">
                  <c:v>150.03964091859496</c:v>
                </c:pt>
                <c:pt idx="83">
                  <c:v>168.07673873655591</c:v>
                </c:pt>
                <c:pt idx="84">
                  <c:v>186.1384385218378</c:v>
                </c:pt>
                <c:pt idx="85">
                  <c:v>204.20846581717245</c:v>
                </c:pt>
                <c:pt idx="86">
                  <c:v>222.27052386091066</c:v>
                </c:pt>
                <c:pt idx="87">
                  <c:v>232.15889104765375</c:v>
                </c:pt>
                <c:pt idx="88">
                  <c:v>241.99424894846712</c:v>
                </c:pt>
                <c:pt idx="89">
                  <c:v>251.76772867751822</c:v>
                </c:pt>
                <c:pt idx="90">
                  <c:v>261.47047659970616</c:v>
                </c:pt>
                <c:pt idx="91">
                  <c:v>251.76772867751822</c:v>
                </c:pt>
                <c:pt idx="92">
                  <c:v>241.99424894846712</c:v>
                </c:pt>
                <c:pt idx="93">
                  <c:v>232.15889104765375</c:v>
                </c:pt>
                <c:pt idx="94">
                  <c:v>222.27052386091066</c:v>
                </c:pt>
                <c:pt idx="95">
                  <c:v>204.20846581717245</c:v>
                </c:pt>
                <c:pt idx="96">
                  <c:v>186.1384385218378</c:v>
                </c:pt>
                <c:pt idx="97">
                  <c:v>168.07673873655591</c:v>
                </c:pt>
                <c:pt idx="98">
                  <c:v>150.03964091859496</c:v>
                </c:pt>
                <c:pt idx="99">
                  <c:v>132.04338898867337</c:v>
                </c:pt>
                <c:pt idx="100">
                  <c:v>61.44071667736042</c:v>
                </c:pt>
                <c:pt idx="101">
                  <c:v>61.242488693084432</c:v>
                </c:pt>
                <c:pt idx="102">
                  <c:v>61.025624562845273</c:v>
                </c:pt>
                <c:pt idx="103">
                  <c:v>60.790190278598402</c:v>
                </c:pt>
                <c:pt idx="104">
                  <c:v>60.5362574832143</c:v>
                </c:pt>
                <c:pt idx="105">
                  <c:v>60.263903448677503</c:v>
                </c:pt>
                <c:pt idx="106">
                  <c:v>59.97321105257268</c:v>
                </c:pt>
                <c:pt idx="107">
                  <c:v>59.664268752864878</c:v>
                </c:pt>
                <c:pt idx="108">
                  <c:v>59.33717056098169</c:v>
                </c:pt>
                <c:pt idx="109">
                  <c:v>58.992016013205486</c:v>
                </c:pt>
                <c:pt idx="110">
                  <c:v>58.628910140384463</c:v>
                </c:pt>
                <c:pt idx="111">
                  <c:v>58.247963435971606</c:v>
                </c:pt>
                <c:pt idx="112">
                  <c:v>57.84929182240149</c:v>
                </c:pt>
                <c:pt idx="113">
                  <c:v>57.433016615814907</c:v>
                </c:pt>
                <c:pt idx="114">
                  <c:v>56.99926448914232</c:v>
                </c:pt>
                <c:pt idx="115">
                  <c:v>56.548167433557126</c:v>
                </c:pt>
                <c:pt idx="116">
                  <c:v>56.079862718310629</c:v>
                </c:pt>
                <c:pt idx="117">
                  <c:v>55.594492848960904</c:v>
                </c:pt>
                <c:pt idx="118">
                  <c:v>55.092205524008193</c:v>
                </c:pt>
                <c:pt idx="119">
                  <c:v>54.573153589950138</c:v>
                </c:pt>
                <c:pt idx="120">
                  <c:v>54.037494994770434</c:v>
                </c:pt>
                <c:pt idx="121">
                  <c:v>53.48539273987511</c:v>
                </c:pt>
                <c:pt idx="122">
                  <c:v>52.917014830491063</c:v>
                </c:pt>
                <c:pt idx="123">
                  <c:v>52.332534224541931</c:v>
                </c:pt>
                <c:pt idx="124">
                  <c:v>51.73212878001678</c:v>
                </c:pt>
                <c:pt idx="125">
                  <c:v>51.115981200847791</c:v>
                </c:pt>
                <c:pt idx="126">
                  <c:v>50.484278981313302</c:v>
                </c:pt>
                <c:pt idx="127">
                  <c:v>49.837214348983082</c:v>
                </c:pt>
                <c:pt idx="128">
                  <c:v>49.174984206223328</c:v>
                </c:pt>
                <c:pt idx="129">
                  <c:v>48.497790070279109</c:v>
                </c:pt>
                <c:pt idx="130">
                  <c:v>47.805838011952432</c:v>
                </c:pt>
                <c:pt idx="131">
                  <c:v>46.090067051618433</c:v>
                </c:pt>
                <c:pt idx="132">
                  <c:v>44.390856510038603</c:v>
                </c:pt>
                <c:pt idx="133">
                  <c:v>42.70933300272749</c:v>
                </c:pt>
                <c:pt idx="134">
                  <c:v>41.046608270286626</c:v>
                </c:pt>
                <c:pt idx="135">
                  <c:v>39.403778657504574</c:v>
                </c:pt>
                <c:pt idx="136">
                  <c:v>37.781924600086214</c:v>
                </c:pt>
                <c:pt idx="137">
                  <c:v>36.182110119222003</c:v>
                </c:pt>
                <c:pt idx="138">
                  <c:v>34.605382324204953</c:v>
                </c:pt>
                <c:pt idx="139">
                  <c:v>33.052770923299164</c:v>
                </c:pt>
                <c:pt idx="140">
                  <c:v>31.525287743061078</c:v>
                </c:pt>
                <c:pt idx="141">
                  <c:v>30.023926256310212</c:v>
                </c:pt>
                <c:pt idx="142">
                  <c:v>28.549661118943344</c:v>
                </c:pt>
                <c:pt idx="143">
                  <c:v>27.103447715781737</c:v>
                </c:pt>
                <c:pt idx="144">
                  <c:v>25.686221715637732</c:v>
                </c:pt>
                <c:pt idx="145">
                  <c:v>24.298898635782958</c:v>
                </c:pt>
                <c:pt idx="146">
                  <c:v>22.942373415996649</c:v>
                </c:pt>
                <c:pt idx="147">
                  <c:v>21.617520002368394</c:v>
                </c:pt>
                <c:pt idx="148">
                  <c:v>20.32519094102593</c:v>
                </c:pt>
                <c:pt idx="149">
                  <c:v>19.066216981954117</c:v>
                </c:pt>
                <c:pt idx="150">
                  <c:v>17.841406693067437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Map'!$AV$7:$AV$187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-30.86437076584291</c:v>
                </c:pt>
                <c:pt idx="31">
                  <c:v>-31.694024235665278</c:v>
                </c:pt>
                <c:pt idx="32">
                  <c:v>-32.489991062110711</c:v>
                </c:pt>
                <c:pt idx="33">
                  <c:v>-33.251335548515343</c:v>
                </c:pt>
                <c:pt idx="34">
                  <c:v>-33.977140060893142</c:v>
                </c:pt>
                <c:pt idx="35">
                  <c:v>-34.666505515909805</c:v>
                </c:pt>
                <c:pt idx="36">
                  <c:v>-35.318551860857781</c:v>
                </c:pt>
                <c:pt idx="37">
                  <c:v>-35.932418545423353</c:v>
                </c:pt>
                <c:pt idx="38">
                  <c:v>-36.507264985040322</c:v>
                </c:pt>
                <c:pt idx="39">
                  <c:v>-37.042271015627819</c:v>
                </c:pt>
                <c:pt idx="40">
                  <c:v>-37.536637339513433</c:v>
                </c:pt>
                <c:pt idx="41">
                  <c:v>-37.989585962346261</c:v>
                </c:pt>
                <c:pt idx="42">
                  <c:v>-38.400360620807795</c:v>
                </c:pt>
                <c:pt idx="43">
                  <c:v>-38.7682272009326</c:v>
                </c:pt>
                <c:pt idx="44">
                  <c:v>-39.092474146854038</c:v>
                </c:pt>
                <c:pt idx="45">
                  <c:v>-39.372412859794494</c:v>
                </c:pt>
                <c:pt idx="46">
                  <c:v>-39.607378087122775</c:v>
                </c:pt>
                <c:pt idx="47">
                  <c:v>-39.796728301306132</c:v>
                </c:pt>
                <c:pt idx="48">
                  <c:v>-39.939846068587478</c:v>
                </c:pt>
                <c:pt idx="49">
                  <c:v>-40.036138407223113</c:v>
                </c:pt>
                <c:pt idx="50">
                  <c:v>-40.085037135119919</c:v>
                </c:pt>
                <c:pt idx="51">
                  <c:v>-39.245034188392751</c:v>
                </c:pt>
                <c:pt idx="52">
                  <c:v>-38.393088941457478</c:v>
                </c:pt>
                <c:pt idx="53">
                  <c:v>-37.529460642040853</c:v>
                </c:pt>
                <c:pt idx="54">
                  <c:v>-36.654412093033308</c:v>
                </c:pt>
                <c:pt idx="55">
                  <c:v>-35.768209572517797</c:v>
                </c:pt>
                <c:pt idx="56">
                  <c:v>-34.871122752741108</c:v>
                </c:pt>
                <c:pt idx="57">
                  <c:v>-33.963424618052372</c:v>
                </c:pt>
                <c:pt idx="58">
                  <c:v>-33.045391381833674</c:v>
                </c:pt>
                <c:pt idx="59">
                  <c:v>-32.117302402448033</c:v>
                </c:pt>
                <c:pt idx="60">
                  <c:v>-31.17944009823043</c:v>
                </c:pt>
                <c:pt idx="61">
                  <c:v>-30.232089861547635</c:v>
                </c:pt>
                <c:pt idx="62">
                  <c:v>-29.275539971953034</c:v>
                </c:pt>
                <c:pt idx="63">
                  <c:v>-28.310081508462915</c:v>
                </c:pt>
                <c:pt idx="64">
                  <c:v>-27.336008260980833</c:v>
                </c:pt>
                <c:pt idx="65">
                  <c:v>-26.353616640897094</c:v>
                </c:pt>
                <c:pt idx="66">
                  <c:v>-25.36320559089048</c:v>
                </c:pt>
                <c:pt idx="67">
                  <c:v>-24.365076493959691</c:v>
                </c:pt>
                <c:pt idx="68">
                  <c:v>-23.359533081712289</c:v>
                </c:pt>
                <c:pt idx="69">
                  <c:v>-22.346881341938818</c:v>
                </c:pt>
                <c:pt idx="70">
                  <c:v>-21.327429425500458</c:v>
                </c:pt>
                <c:pt idx="71">
                  <c:v>-20.301487552558463</c:v>
                </c:pt>
                <c:pt idx="72">
                  <c:v>-19.269367918173835</c:v>
                </c:pt>
                <c:pt idx="73">
                  <c:v>-18.231384597306107</c:v>
                </c:pt>
                <c:pt idx="74">
                  <c:v>-17.187853449240031</c:v>
                </c:pt>
                <c:pt idx="75">
                  <c:v>-16.139092021469303</c:v>
                </c:pt>
                <c:pt idx="76">
                  <c:v>-15.085419453066585</c:v>
                </c:pt>
                <c:pt idx="77">
                  <c:v>-14.027156377569161</c:v>
                </c:pt>
                <c:pt idx="78">
                  <c:v>-12.964624825409881</c:v>
                </c:pt>
                <c:pt idx="79">
                  <c:v>-11.898148125922983</c:v>
                </c:pt>
                <c:pt idx="80">
                  <c:v>-10.828050808954695</c:v>
                </c:pt>
                <c:pt idx="81">
                  <c:v>-20.90283965594676</c:v>
                </c:pt>
                <c:pt idx="82">
                  <c:v>-21.075866211162353</c:v>
                </c:pt>
                <c:pt idx="83">
                  <c:v>-20.626661611372821</c:v>
                </c:pt>
                <c:pt idx="84">
                  <c:v>-19.55394732510096</c:v>
                </c:pt>
                <c:pt idx="85">
                  <c:v>-17.856822380009014</c:v>
                </c:pt>
                <c:pt idx="86">
                  <c:v>-15.534764010564434</c:v>
                </c:pt>
                <c:pt idx="87">
                  <c:v>-12.160752525318188</c:v>
                </c:pt>
                <c:pt idx="88">
                  <c:v>-8.4463377995616042</c:v>
                </c:pt>
                <c:pt idx="89">
                  <c:v>-4.3923937126466992</c:v>
                </c:pt>
                <c:pt idx="90">
                  <c:v>0</c:v>
                </c:pt>
                <c:pt idx="91">
                  <c:v>4.3923937126466992</c:v>
                </c:pt>
                <c:pt idx="92">
                  <c:v>8.4463377995616042</c:v>
                </c:pt>
                <c:pt idx="93">
                  <c:v>12.160752525318188</c:v>
                </c:pt>
                <c:pt idx="94">
                  <c:v>15.534764010564434</c:v>
                </c:pt>
                <c:pt idx="95">
                  <c:v>17.856822380009014</c:v>
                </c:pt>
                <c:pt idx="96">
                  <c:v>19.55394732510096</c:v>
                </c:pt>
                <c:pt idx="97">
                  <c:v>20.626661611372821</c:v>
                </c:pt>
                <c:pt idx="98">
                  <c:v>21.075866211162353</c:v>
                </c:pt>
                <c:pt idx="99">
                  <c:v>20.90283965594676</c:v>
                </c:pt>
                <c:pt idx="100">
                  <c:v>10.828050808954695</c:v>
                </c:pt>
                <c:pt idx="101">
                  <c:v>11.898148125922983</c:v>
                </c:pt>
                <c:pt idx="102">
                  <c:v>12.964624825409881</c:v>
                </c:pt>
                <c:pt idx="103">
                  <c:v>14.027156377569161</c:v>
                </c:pt>
                <c:pt idx="104">
                  <c:v>15.085419453066585</c:v>
                </c:pt>
                <c:pt idx="105">
                  <c:v>16.139092021469303</c:v>
                </c:pt>
                <c:pt idx="106">
                  <c:v>17.187853449240031</c:v>
                </c:pt>
                <c:pt idx="107">
                  <c:v>18.231384597306107</c:v>
                </c:pt>
                <c:pt idx="108">
                  <c:v>19.269367918173835</c:v>
                </c:pt>
                <c:pt idx="109">
                  <c:v>20.301487552558463</c:v>
                </c:pt>
                <c:pt idx="110">
                  <c:v>21.327429425500458</c:v>
                </c:pt>
                <c:pt idx="111">
                  <c:v>22.346881341938818</c:v>
                </c:pt>
                <c:pt idx="112">
                  <c:v>23.359533081712289</c:v>
                </c:pt>
                <c:pt idx="113">
                  <c:v>24.365076493959691</c:v>
                </c:pt>
                <c:pt idx="114">
                  <c:v>25.36320559089048</c:v>
                </c:pt>
                <c:pt idx="115">
                  <c:v>26.353616640897094</c:v>
                </c:pt>
                <c:pt idx="116">
                  <c:v>27.336008260980833</c:v>
                </c:pt>
                <c:pt idx="117">
                  <c:v>28.310081508462915</c:v>
                </c:pt>
                <c:pt idx="118">
                  <c:v>29.275539971953034</c:v>
                </c:pt>
                <c:pt idx="119">
                  <c:v>30.232089861547635</c:v>
                </c:pt>
                <c:pt idx="120">
                  <c:v>31.17944009823043</c:v>
                </c:pt>
                <c:pt idx="121">
                  <c:v>32.117302402448033</c:v>
                </c:pt>
                <c:pt idx="122">
                  <c:v>33.045391381833674</c:v>
                </c:pt>
                <c:pt idx="123">
                  <c:v>33.963424618052372</c:v>
                </c:pt>
                <c:pt idx="124">
                  <c:v>34.871122752741108</c:v>
                </c:pt>
                <c:pt idx="125">
                  <c:v>35.768209572517797</c:v>
                </c:pt>
                <c:pt idx="126">
                  <c:v>36.654412093033308</c:v>
                </c:pt>
                <c:pt idx="127">
                  <c:v>37.529460642040853</c:v>
                </c:pt>
                <c:pt idx="128">
                  <c:v>38.393088941457478</c:v>
                </c:pt>
                <c:pt idx="129">
                  <c:v>39.245034188392751</c:v>
                </c:pt>
                <c:pt idx="130">
                  <c:v>40.085037135119919</c:v>
                </c:pt>
                <c:pt idx="131">
                  <c:v>40.036138407223113</c:v>
                </c:pt>
                <c:pt idx="132">
                  <c:v>39.939846068587478</c:v>
                </c:pt>
                <c:pt idx="133">
                  <c:v>39.796728301306132</c:v>
                </c:pt>
                <c:pt idx="134">
                  <c:v>39.607378087122775</c:v>
                </c:pt>
                <c:pt idx="135">
                  <c:v>39.372412859794494</c:v>
                </c:pt>
                <c:pt idx="136">
                  <c:v>39.092474146854038</c:v>
                </c:pt>
                <c:pt idx="137">
                  <c:v>38.7682272009326</c:v>
                </c:pt>
                <c:pt idx="138">
                  <c:v>38.400360620807795</c:v>
                </c:pt>
                <c:pt idx="139">
                  <c:v>37.989585962346261</c:v>
                </c:pt>
                <c:pt idx="140">
                  <c:v>37.536637339513433</c:v>
                </c:pt>
                <c:pt idx="141">
                  <c:v>37.042271015627819</c:v>
                </c:pt>
                <c:pt idx="142">
                  <c:v>36.507264985040322</c:v>
                </c:pt>
                <c:pt idx="143">
                  <c:v>35.932418545423353</c:v>
                </c:pt>
                <c:pt idx="144">
                  <c:v>35.318551860857781</c:v>
                </c:pt>
                <c:pt idx="145">
                  <c:v>34.666505515909805</c:v>
                </c:pt>
                <c:pt idx="146">
                  <c:v>33.977140060893142</c:v>
                </c:pt>
                <c:pt idx="147">
                  <c:v>33.251335548515343</c:v>
                </c:pt>
                <c:pt idx="148">
                  <c:v>32.489991062110711</c:v>
                </c:pt>
                <c:pt idx="149">
                  <c:v>31.694024235665278</c:v>
                </c:pt>
                <c:pt idx="150">
                  <c:v>30.86437076584291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9-DDBC-454C-9E4C-42642E8638A3}"/>
            </c:ext>
          </c:extLst>
        </c:ser>
        <c:ser>
          <c:idx val="4"/>
          <c:order val="3"/>
          <c:tx>
            <c:v> +7 dBms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Map'!$AA$7:$AA$187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16.843374036830784</c:v>
                </c:pt>
                <c:pt idx="31">
                  <c:v>17.999669511441159</c:v>
                </c:pt>
                <c:pt idx="32">
                  <c:v>19.188217570463653</c:v>
                </c:pt>
                <c:pt idx="33">
                  <c:v>20.408254876564381</c:v>
                </c:pt>
                <c:pt idx="34">
                  <c:v>21.658997151184671</c:v>
                </c:pt>
                <c:pt idx="35">
                  <c:v>22.939639538880087</c:v>
                </c:pt>
                <c:pt idx="36">
                  <c:v>24.249356981339471</c:v>
                </c:pt>
                <c:pt idx="37">
                  <c:v>25.587304600930615</c:v>
                </c:pt>
                <c:pt idx="38">
                  <c:v>26.952618093615811</c:v>
                </c:pt>
                <c:pt idx="39">
                  <c:v>28.34441413107616</c:v>
                </c:pt>
                <c:pt idx="40">
                  <c:v>29.761790771880118</c:v>
                </c:pt>
                <c:pt idx="41">
                  <c:v>31.203827881527701</c:v>
                </c:pt>
                <c:pt idx="42">
                  <c:v>32.669587561198334</c:v>
                </c:pt>
                <c:pt idx="43">
                  <c:v>34.158114585026496</c:v>
                </c:pt>
                <c:pt idx="44">
                  <c:v>35.66843684572607</c:v>
                </c:pt>
                <c:pt idx="45">
                  <c:v>37.199565808380335</c:v>
                </c:pt>
                <c:pt idx="46">
                  <c:v>38.75049697221182</c:v>
                </c:pt>
                <c:pt idx="47">
                  <c:v>40.320210340142218</c:v>
                </c:pt>
                <c:pt idx="48">
                  <c:v>41.907670895949735</c:v>
                </c:pt>
                <c:pt idx="49">
                  <c:v>43.511829088827866</c:v>
                </c:pt>
                <c:pt idx="50">
                  <c:v>45.131621325146718</c:v>
                </c:pt>
                <c:pt idx="51">
                  <c:v>45.784866191678447</c:v>
                </c:pt>
                <c:pt idx="52">
                  <c:v>46.424178681073634</c:v>
                </c:pt>
                <c:pt idx="53">
                  <c:v>47.049364249950358</c:v>
                </c:pt>
                <c:pt idx="54">
                  <c:v>47.660232653761661</c:v>
                </c:pt>
                <c:pt idx="55">
                  <c:v>48.256598004687149</c:v>
                </c:pt>
                <c:pt idx="56">
                  <c:v>48.838278828198874</c:v>
                </c:pt>
                <c:pt idx="57">
                  <c:v>49.40509811828413</c:v>
                </c:pt>
                <c:pt idx="58">
                  <c:v>49.956883391308594</c:v>
                </c:pt>
                <c:pt idx="59">
                  <c:v>50.493466738503258</c:v>
                </c:pt>
                <c:pt idx="60">
                  <c:v>51.014684877059167</c:v>
                </c:pt>
                <c:pt idx="61">
                  <c:v>51.520379199814606</c:v>
                </c:pt>
                <c:pt idx="62">
                  <c:v>52.01039582351936</c:v>
                </c:pt>
                <c:pt idx="63">
                  <c:v>52.484585635661531</c:v>
                </c:pt>
                <c:pt idx="64">
                  <c:v>52.942804339842617</c:v>
                </c:pt>
                <c:pt idx="65">
                  <c:v>53.384912499687054</c:v>
                </c:pt>
                <c:pt idx="66">
                  <c:v>53.810775581272814</c:v>
                </c:pt>
                <c:pt idx="67">
                  <c:v>54.220263994070223</c:v>
                </c:pt>
                <c:pt idx="68">
                  <c:v>54.613253130376457</c:v>
                </c:pt>
                <c:pt idx="69">
                  <c:v>54.989623403233779</c:v>
                </c:pt>
                <c:pt idx="70">
                  <c:v>55.349260282820012</c:v>
                </c:pt>
                <c:pt idx="71">
                  <c:v>55.6920543313</c:v>
                </c:pt>
                <c:pt idx="72">
                  <c:v>56.01790123612767</c:v>
                </c:pt>
                <c:pt idx="73">
                  <c:v>56.326701841788449</c:v>
                </c:pt>
                <c:pt idx="74">
                  <c:v>56.618362179972394</c:v>
                </c:pt>
                <c:pt idx="75">
                  <c:v>56.892793498168764</c:v>
                </c:pt>
                <c:pt idx="76">
                  <c:v>57.149912286673576</c:v>
                </c:pt>
                <c:pt idx="77">
                  <c:v>57.389640304001631</c:v>
                </c:pt>
                <c:pt idx="78">
                  <c:v>57.611904600695475</c:v>
                </c:pt>
                <c:pt idx="79">
                  <c:v>57.816637541524038</c:v>
                </c:pt>
                <c:pt idx="80">
                  <c:v>58.003776826064019</c:v>
                </c:pt>
                <c:pt idx="81">
                  <c:v>124.65699751641003</c:v>
                </c:pt>
                <c:pt idx="82">
                  <c:v>141.64655488323405</c:v>
                </c:pt>
                <c:pt idx="83">
                  <c:v>158.67467325491319</c:v>
                </c:pt>
                <c:pt idx="84">
                  <c:v>175.72601738141967</c:v>
                </c:pt>
                <c:pt idx="85">
                  <c:v>192.78522318436387</c:v>
                </c:pt>
                <c:pt idx="86">
                  <c:v>209.83690552866258</c:v>
                </c:pt>
                <c:pt idx="87">
                  <c:v>219.1721261200162</c:v>
                </c:pt>
                <c:pt idx="88">
                  <c:v>228.45730271844374</c:v>
                </c:pt>
                <c:pt idx="89">
                  <c:v>237.68406255581445</c:v>
                </c:pt>
                <c:pt idx="90">
                  <c:v>246.84404726161662</c:v>
                </c:pt>
                <c:pt idx="91">
                  <c:v>237.68406255581445</c:v>
                </c:pt>
                <c:pt idx="92">
                  <c:v>228.45730271844374</c:v>
                </c:pt>
                <c:pt idx="93">
                  <c:v>219.1721261200162</c:v>
                </c:pt>
                <c:pt idx="94">
                  <c:v>209.83690552866258</c:v>
                </c:pt>
                <c:pt idx="95">
                  <c:v>192.78522318436387</c:v>
                </c:pt>
                <c:pt idx="96">
                  <c:v>175.72601738141967</c:v>
                </c:pt>
                <c:pt idx="97">
                  <c:v>158.67467325491319</c:v>
                </c:pt>
                <c:pt idx="98">
                  <c:v>141.64655488323405</c:v>
                </c:pt>
                <c:pt idx="99">
                  <c:v>124.65699751641003</c:v>
                </c:pt>
                <c:pt idx="100">
                  <c:v>58.003776826064019</c:v>
                </c:pt>
                <c:pt idx="101">
                  <c:v>57.816637541524038</c:v>
                </c:pt>
                <c:pt idx="102">
                  <c:v>57.611904600695475</c:v>
                </c:pt>
                <c:pt idx="103">
                  <c:v>57.389640304001631</c:v>
                </c:pt>
                <c:pt idx="104">
                  <c:v>57.149912286673576</c:v>
                </c:pt>
                <c:pt idx="105">
                  <c:v>56.892793498168764</c:v>
                </c:pt>
                <c:pt idx="106">
                  <c:v>56.618362179972394</c:v>
                </c:pt>
                <c:pt idx="107">
                  <c:v>56.326701841788449</c:v>
                </c:pt>
                <c:pt idx="108">
                  <c:v>56.01790123612767</c:v>
                </c:pt>
                <c:pt idx="109">
                  <c:v>55.6920543313</c:v>
                </c:pt>
                <c:pt idx="110">
                  <c:v>55.349260282820012</c:v>
                </c:pt>
                <c:pt idx="111">
                  <c:v>54.989623403233779</c:v>
                </c:pt>
                <c:pt idx="112">
                  <c:v>54.613253130376457</c:v>
                </c:pt>
                <c:pt idx="113">
                  <c:v>54.220263994070223</c:v>
                </c:pt>
                <c:pt idx="114">
                  <c:v>53.810775581272814</c:v>
                </c:pt>
                <c:pt idx="115">
                  <c:v>53.384912499687054</c:v>
                </c:pt>
                <c:pt idx="116">
                  <c:v>52.942804339842617</c:v>
                </c:pt>
                <c:pt idx="117">
                  <c:v>52.484585635661531</c:v>
                </c:pt>
                <c:pt idx="118">
                  <c:v>52.01039582351936</c:v>
                </c:pt>
                <c:pt idx="119">
                  <c:v>51.520379199814606</c:v>
                </c:pt>
                <c:pt idx="120">
                  <c:v>51.014684877059167</c:v>
                </c:pt>
                <c:pt idx="121">
                  <c:v>50.493466738503258</c:v>
                </c:pt>
                <c:pt idx="122">
                  <c:v>49.956883391308594</c:v>
                </c:pt>
                <c:pt idx="123">
                  <c:v>49.40509811828413</c:v>
                </c:pt>
                <c:pt idx="124">
                  <c:v>48.838278828198874</c:v>
                </c:pt>
                <c:pt idx="125">
                  <c:v>48.256598004687149</c:v>
                </c:pt>
                <c:pt idx="126">
                  <c:v>47.660232653761661</c:v>
                </c:pt>
                <c:pt idx="127">
                  <c:v>47.049364249950358</c:v>
                </c:pt>
                <c:pt idx="128">
                  <c:v>46.424178681073634</c:v>
                </c:pt>
                <c:pt idx="129">
                  <c:v>45.784866191678447</c:v>
                </c:pt>
                <c:pt idx="130">
                  <c:v>45.131621325146718</c:v>
                </c:pt>
                <c:pt idx="131">
                  <c:v>43.511829088827866</c:v>
                </c:pt>
                <c:pt idx="132">
                  <c:v>41.907670895949735</c:v>
                </c:pt>
                <c:pt idx="133">
                  <c:v>40.320210340142218</c:v>
                </c:pt>
                <c:pt idx="134">
                  <c:v>38.75049697221182</c:v>
                </c:pt>
                <c:pt idx="135">
                  <c:v>37.199565808380335</c:v>
                </c:pt>
                <c:pt idx="136">
                  <c:v>35.66843684572607</c:v>
                </c:pt>
                <c:pt idx="137">
                  <c:v>34.158114585026496</c:v>
                </c:pt>
                <c:pt idx="138">
                  <c:v>32.669587561198334</c:v>
                </c:pt>
                <c:pt idx="139">
                  <c:v>31.203827881527701</c:v>
                </c:pt>
                <c:pt idx="140">
                  <c:v>29.761790771880118</c:v>
                </c:pt>
                <c:pt idx="141">
                  <c:v>28.34441413107616</c:v>
                </c:pt>
                <c:pt idx="142">
                  <c:v>26.952618093615811</c:v>
                </c:pt>
                <c:pt idx="143">
                  <c:v>25.587304600930615</c:v>
                </c:pt>
                <c:pt idx="144">
                  <c:v>24.249356981339471</c:v>
                </c:pt>
                <c:pt idx="145">
                  <c:v>22.939639538880087</c:v>
                </c:pt>
                <c:pt idx="146">
                  <c:v>21.658997151184671</c:v>
                </c:pt>
                <c:pt idx="147">
                  <c:v>20.408254876564381</c:v>
                </c:pt>
                <c:pt idx="148">
                  <c:v>19.188217570463653</c:v>
                </c:pt>
                <c:pt idx="149">
                  <c:v>17.999669511441159</c:v>
                </c:pt>
                <c:pt idx="150">
                  <c:v>16.843374036830784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Map'!$AW$7:$AW$187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-29.1378449112153</c:v>
                </c:pt>
                <c:pt idx="31">
                  <c:v>-29.921088292949456</c:v>
                </c:pt>
                <c:pt idx="32">
                  <c:v>-30.672529432618056</c:v>
                </c:pt>
                <c:pt idx="33">
                  <c:v>-31.39128497560867</c:v>
                </c:pt>
                <c:pt idx="34">
                  <c:v>-32.076488619576338</c:v>
                </c:pt>
                <c:pt idx="35">
                  <c:v>-32.72729157512061</c:v>
                </c:pt>
                <c:pt idx="36">
                  <c:v>-33.342863018911224</c:v>
                </c:pt>
                <c:pt idx="37">
                  <c:v>-33.922390539064935</c:v>
                </c:pt>
                <c:pt idx="38">
                  <c:v>-34.465080572579573</c:v>
                </c:pt>
                <c:pt idx="39">
                  <c:v>-34.970158834634262</c:v>
                </c:pt>
                <c:pt idx="40">
                  <c:v>-35.436870739567965</c:v>
                </c:pt>
                <c:pt idx="41">
                  <c:v>-35.864481813352029</c:v>
                </c:pt>
                <c:pt idx="42">
                  <c:v>-36.252278097375275</c:v>
                </c:pt>
                <c:pt idx="43">
                  <c:v>-36.599566543364197</c:v>
                </c:pt>
                <c:pt idx="44">
                  <c:v>-36.905675399263828</c:v>
                </c:pt>
                <c:pt idx="45">
                  <c:v>-37.169954585908755</c:v>
                </c:pt>
                <c:pt idx="46">
                  <c:v>-37.391776064317007</c:v>
                </c:pt>
                <c:pt idx="47">
                  <c:v>-37.570534193443869</c:v>
                </c:pt>
                <c:pt idx="48">
                  <c:v>-37.705646078235588</c:v>
                </c:pt>
                <c:pt idx="49">
                  <c:v>-37.796551907827563</c:v>
                </c:pt>
                <c:pt idx="50">
                  <c:v>-37.842715283735089</c:v>
                </c:pt>
                <c:pt idx="51">
                  <c:v>-37.049701365765081</c:v>
                </c:pt>
                <c:pt idx="52">
                  <c:v>-36.245413189395741</c:v>
                </c:pt>
                <c:pt idx="53">
                  <c:v>-35.430095500263164</c:v>
                </c:pt>
                <c:pt idx="54">
                  <c:v>-34.603996400294371</c:v>
                </c:pt>
                <c:pt idx="55">
                  <c:v>-33.767367272209704</c:v>
                </c:pt>
                <c:pt idx="56">
                  <c:v>-32.920462703026772</c:v>
                </c:pt>
                <c:pt idx="57">
                  <c:v>-32.063540406589425</c:v>
                </c:pt>
                <c:pt idx="58">
                  <c:v>-31.196861145145196</c:v>
                </c:pt>
                <c:pt idx="59">
                  <c:v>-30.320688649995084</c:v>
                </c:pt>
                <c:pt idx="60">
                  <c:v>-29.435289541239875</c:v>
                </c:pt>
                <c:pt idx="61">
                  <c:v>-28.540933246647441</c:v>
                </c:pt>
                <c:pt idx="62">
                  <c:v>-27.637891919665556</c:v>
                </c:pt>
                <c:pt idx="63">
                  <c:v>-26.726440356605416</c:v>
                </c:pt>
                <c:pt idx="64">
                  <c:v>-25.806855913020808</c:v>
                </c:pt>
                <c:pt idx="65">
                  <c:v>-24.879418419308603</c:v>
                </c:pt>
                <c:pt idx="66">
                  <c:v>-23.944410095556094</c:v>
                </c:pt>
                <c:pt idx="67">
                  <c:v>-23.002115465661142</c:v>
                </c:pt>
                <c:pt idx="68">
                  <c:v>-22.05282127075132</c:v>
                </c:pt>
                <c:pt idx="69">
                  <c:v>-21.09681638192831</c:v>
                </c:pt>
                <c:pt idx="70">
                  <c:v>-20.134391712364152</c:v>
                </c:pt>
                <c:pt idx="71">
                  <c:v>-19.165840128776107</c:v>
                </c:pt>
                <c:pt idx="72">
                  <c:v>-18.191456362307047</c:v>
                </c:pt>
                <c:pt idx="73">
                  <c:v>-17.21153691883849</c:v>
                </c:pt>
                <c:pt idx="74">
                  <c:v>-16.226379988763572</c:v>
                </c:pt>
                <c:pt idx="75">
                  <c:v>-15.236285356247464</c:v>
                </c:pt>
                <c:pt idx="76">
                  <c:v>-14.241554308002755</c:v>
                </c:pt>
                <c:pt idx="77">
                  <c:v>-13.242489541607622</c:v>
                </c:pt>
                <c:pt idx="78">
                  <c:v>-12.239395073394689</c:v>
                </c:pt>
                <c:pt idx="79">
                  <c:v>-11.232576145938568</c:v>
                </c:pt>
                <c:pt idx="80">
                  <c:v>-10.222339135170269</c:v>
                </c:pt>
                <c:pt idx="81">
                  <c:v>-19.733553122457248</c:v>
                </c:pt>
                <c:pt idx="82">
                  <c:v>-19.896900723794815</c:v>
                </c:pt>
                <c:pt idx="83">
                  <c:v>-19.472824235685842</c:v>
                </c:pt>
                <c:pt idx="84">
                  <c:v>-18.4601166465836</c:v>
                </c:pt>
                <c:pt idx="85">
                  <c:v>-16.857927383753399</c:v>
                </c:pt>
                <c:pt idx="86">
                  <c:v>-14.665762924708487</c:v>
                </c:pt>
                <c:pt idx="87">
                  <c:v>-11.480490685348144</c:v>
                </c:pt>
                <c:pt idx="88">
                  <c:v>-7.973857064461046</c:v>
                </c:pt>
                <c:pt idx="89">
                  <c:v>-4.1466870573540229</c:v>
                </c:pt>
                <c:pt idx="90">
                  <c:v>0</c:v>
                </c:pt>
                <c:pt idx="91">
                  <c:v>4.1466870573540229</c:v>
                </c:pt>
                <c:pt idx="92">
                  <c:v>7.973857064461046</c:v>
                </c:pt>
                <c:pt idx="93">
                  <c:v>11.480490685348144</c:v>
                </c:pt>
                <c:pt idx="94">
                  <c:v>14.665762924708487</c:v>
                </c:pt>
                <c:pt idx="95">
                  <c:v>16.857927383753399</c:v>
                </c:pt>
                <c:pt idx="96">
                  <c:v>18.4601166465836</c:v>
                </c:pt>
                <c:pt idx="97">
                  <c:v>19.472824235685842</c:v>
                </c:pt>
                <c:pt idx="98">
                  <c:v>19.896900723794815</c:v>
                </c:pt>
                <c:pt idx="99">
                  <c:v>19.733553122457248</c:v>
                </c:pt>
                <c:pt idx="100">
                  <c:v>10.222339135170269</c:v>
                </c:pt>
                <c:pt idx="101">
                  <c:v>11.232576145938568</c:v>
                </c:pt>
                <c:pt idx="102">
                  <c:v>12.239395073394689</c:v>
                </c:pt>
                <c:pt idx="103">
                  <c:v>13.242489541607622</c:v>
                </c:pt>
                <c:pt idx="104">
                  <c:v>14.241554308002755</c:v>
                </c:pt>
                <c:pt idx="105">
                  <c:v>15.236285356247464</c:v>
                </c:pt>
                <c:pt idx="106">
                  <c:v>16.226379988763572</c:v>
                </c:pt>
                <c:pt idx="107">
                  <c:v>17.21153691883849</c:v>
                </c:pt>
                <c:pt idx="108">
                  <c:v>18.191456362307047</c:v>
                </c:pt>
                <c:pt idx="109">
                  <c:v>19.165840128776107</c:v>
                </c:pt>
                <c:pt idx="110">
                  <c:v>20.134391712364152</c:v>
                </c:pt>
                <c:pt idx="111">
                  <c:v>21.09681638192831</c:v>
                </c:pt>
                <c:pt idx="112">
                  <c:v>22.05282127075132</c:v>
                </c:pt>
                <c:pt idx="113">
                  <c:v>23.002115465661142</c:v>
                </c:pt>
                <c:pt idx="114">
                  <c:v>23.944410095556094</c:v>
                </c:pt>
                <c:pt idx="115">
                  <c:v>24.879418419308603</c:v>
                </c:pt>
                <c:pt idx="116">
                  <c:v>25.806855913020808</c:v>
                </c:pt>
                <c:pt idx="117">
                  <c:v>26.726440356605416</c:v>
                </c:pt>
                <c:pt idx="118">
                  <c:v>27.637891919665556</c:v>
                </c:pt>
                <c:pt idx="119">
                  <c:v>28.540933246647441</c:v>
                </c:pt>
                <c:pt idx="120">
                  <c:v>29.435289541239875</c:v>
                </c:pt>
                <c:pt idx="121">
                  <c:v>30.320688649995084</c:v>
                </c:pt>
                <c:pt idx="122">
                  <c:v>31.196861145145196</c:v>
                </c:pt>
                <c:pt idx="123">
                  <c:v>32.063540406589425</c:v>
                </c:pt>
                <c:pt idx="124">
                  <c:v>32.920462703026772</c:v>
                </c:pt>
                <c:pt idx="125">
                  <c:v>33.767367272209704</c:v>
                </c:pt>
                <c:pt idx="126">
                  <c:v>34.603996400294371</c:v>
                </c:pt>
                <c:pt idx="127">
                  <c:v>35.430095500263164</c:v>
                </c:pt>
                <c:pt idx="128">
                  <c:v>36.245413189395741</c:v>
                </c:pt>
                <c:pt idx="129">
                  <c:v>37.049701365765081</c:v>
                </c:pt>
                <c:pt idx="130">
                  <c:v>37.842715283735089</c:v>
                </c:pt>
                <c:pt idx="131">
                  <c:v>37.796551907827563</c:v>
                </c:pt>
                <c:pt idx="132">
                  <c:v>37.705646078235588</c:v>
                </c:pt>
                <c:pt idx="133">
                  <c:v>37.570534193443869</c:v>
                </c:pt>
                <c:pt idx="134">
                  <c:v>37.391776064317007</c:v>
                </c:pt>
                <c:pt idx="135">
                  <c:v>37.169954585908755</c:v>
                </c:pt>
                <c:pt idx="136">
                  <c:v>36.905675399263828</c:v>
                </c:pt>
                <c:pt idx="137">
                  <c:v>36.599566543364197</c:v>
                </c:pt>
                <c:pt idx="138">
                  <c:v>36.252278097375275</c:v>
                </c:pt>
                <c:pt idx="139">
                  <c:v>35.864481813352029</c:v>
                </c:pt>
                <c:pt idx="140">
                  <c:v>35.436870739567965</c:v>
                </c:pt>
                <c:pt idx="141">
                  <c:v>34.970158834634262</c:v>
                </c:pt>
                <c:pt idx="142">
                  <c:v>34.465080572579573</c:v>
                </c:pt>
                <c:pt idx="143">
                  <c:v>33.922390539064935</c:v>
                </c:pt>
                <c:pt idx="144">
                  <c:v>33.342863018911224</c:v>
                </c:pt>
                <c:pt idx="145">
                  <c:v>32.72729157512061</c:v>
                </c:pt>
                <c:pt idx="146">
                  <c:v>32.076488619576338</c:v>
                </c:pt>
                <c:pt idx="147">
                  <c:v>31.39128497560867</c:v>
                </c:pt>
                <c:pt idx="148">
                  <c:v>30.672529432618056</c:v>
                </c:pt>
                <c:pt idx="149">
                  <c:v>29.921088292949456</c:v>
                </c:pt>
                <c:pt idx="150">
                  <c:v>29.1378449112153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A-DDBC-454C-9E4C-42642E8638A3}"/>
            </c:ext>
          </c:extLst>
        </c:ser>
        <c:ser>
          <c:idx val="5"/>
          <c:order val="4"/>
          <c:tx>
            <c:v> +6 dBms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Map'!$AB$7:$AB$187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15.901170452822042</c:v>
                </c:pt>
                <c:pt idx="31">
                  <c:v>16.992783771828162</c:v>
                </c:pt>
                <c:pt idx="32">
                  <c:v>18.114845493936869</c:v>
                </c:pt>
                <c:pt idx="33">
                  <c:v>19.266634982235843</c:v>
                </c:pt>
                <c:pt idx="34">
                  <c:v>20.447411830021718</c:v>
                </c:pt>
                <c:pt idx="35">
                  <c:v>21.656416204758354</c:v>
                </c:pt>
                <c:pt idx="36">
                  <c:v>22.892869201173518</c:v>
                </c:pt>
                <c:pt idx="37">
                  <c:v>24.155973203349397</c:v>
                </c:pt>
                <c:pt idx="38">
                  <c:v>25.444912255658778</c:v>
                </c:pt>
                <c:pt idx="39">
                  <c:v>26.758852442394872</c:v>
                </c:pt>
                <c:pt idx="40">
                  <c:v>28.096942275939455</c:v>
                </c:pt>
                <c:pt idx="41">
                  <c:v>29.458313093310171</c:v>
                </c:pt>
                <c:pt idx="42">
                  <c:v>30.842079460924598</c:v>
                </c:pt>
                <c:pt idx="43">
                  <c:v>32.247339587415098</c:v>
                </c:pt>
                <c:pt idx="44">
                  <c:v>33.673175744325277</c:v>
                </c:pt>
                <c:pt idx="45">
                  <c:v>35.118654694515421</c:v>
                </c:pt>
                <c:pt idx="46">
                  <c:v>36.582828128101319</c:v>
                </c:pt>
                <c:pt idx="47">
                  <c:v>38.064733105747415</c:v>
                </c:pt>
                <c:pt idx="48">
                  <c:v>39.563392509132392</c:v>
                </c:pt>
                <c:pt idx="49">
                  <c:v>41.077815498402174</c:v>
                </c:pt>
                <c:pt idx="50">
                  <c:v>42.606997976422477</c:v>
                </c:pt>
                <c:pt idx="51">
                  <c:v>43.223700897549712</c:v>
                </c:pt>
                <c:pt idx="52">
                  <c:v>43.827250806508665</c:v>
                </c:pt>
                <c:pt idx="53">
                  <c:v>44.417464042503738</c:v>
                </c:pt>
                <c:pt idx="54">
                  <c:v>44.994161003101219</c:v>
                </c:pt>
                <c:pt idx="55">
                  <c:v>45.557166198882499</c:v>
                </c:pt>
                <c:pt idx="56">
                  <c:v>46.10630830684569</c:v>
                </c:pt>
                <c:pt idx="57">
                  <c:v>46.641420222539345</c:v>
                </c:pt>
                <c:pt idx="58">
                  <c:v>47.162339110912491</c:v>
                </c:pt>
                <c:pt idx="59">
                  <c:v>47.668906455865518</c:v>
                </c:pt>
                <c:pt idx="60">
                  <c:v>48.160968108486728</c:v>
                </c:pt>
                <c:pt idx="61">
                  <c:v>48.638374333960044</c:v>
                </c:pt>
                <c:pt idx="62">
                  <c:v>49.100979857129424</c:v>
                </c:pt>
                <c:pt idx="63">
                  <c:v>49.548643906706218</c:v>
                </c:pt>
                <c:pt idx="64">
                  <c:v>49.981230258106017</c:v>
                </c:pt>
                <c:pt idx="65">
                  <c:v>50.398607274901906</c:v>
                </c:pt>
                <c:pt idx="66">
                  <c:v>50.800647948881583</c:v>
                </c:pt>
                <c:pt idx="67">
                  <c:v>51.187229938696035</c:v>
                </c:pt>
                <c:pt idx="68">
                  <c:v>51.55823560708815</c:v>
                </c:pt>
                <c:pt idx="69">
                  <c:v>51.913552056689809</c:v>
                </c:pt>
                <c:pt idx="70">
                  <c:v>52.253071164376721</c:v>
                </c:pt>
                <c:pt idx="71">
                  <c:v>52.576689614170334</c:v>
                </c:pt>
                <c:pt idx="72">
                  <c:v>52.884308928677001</c:v>
                </c:pt>
                <c:pt idx="73">
                  <c:v>53.175835499054742</c:v>
                </c:pt>
                <c:pt idx="74">
                  <c:v>53.451180613498522</c:v>
                </c:pt>
                <c:pt idx="75">
                  <c:v>53.710260484235292</c:v>
                </c:pt>
                <c:pt idx="76">
                  <c:v>53.952996273020723</c:v>
                </c:pt>
                <c:pt idx="77">
                  <c:v>54.179314115129728</c:v>
                </c:pt>
                <c:pt idx="78">
                  <c:v>54.389145141833602</c:v>
                </c:pt>
                <c:pt idx="79">
                  <c:v>54.582425501356809</c:v>
                </c:pt>
                <c:pt idx="80">
                  <c:v>54.759096378307142</c:v>
                </c:pt>
                <c:pt idx="81">
                  <c:v>117.68379431051424</c:v>
                </c:pt>
                <c:pt idx="82">
                  <c:v>133.7229707259481</c:v>
                </c:pt>
                <c:pt idx="83">
                  <c:v>149.79855107741594</c:v>
                </c:pt>
                <c:pt idx="84">
                  <c:v>165.89605795533845</c:v>
                </c:pt>
                <c:pt idx="85">
                  <c:v>182.00098673440789</c:v>
                </c:pt>
                <c:pt idx="86">
                  <c:v>198.09881291051573</c:v>
                </c:pt>
                <c:pt idx="87">
                  <c:v>206.91182944231144</c:v>
                </c:pt>
                <c:pt idx="88">
                  <c:v>215.6776013982925</c:v>
                </c:pt>
                <c:pt idx="89">
                  <c:v>224.38822437564045</c:v>
                </c:pt>
                <c:pt idx="90">
                  <c:v>233.03580756376567</c:v>
                </c:pt>
                <c:pt idx="91">
                  <c:v>224.38822437564045</c:v>
                </c:pt>
                <c:pt idx="92">
                  <c:v>215.6776013982925</c:v>
                </c:pt>
                <c:pt idx="93">
                  <c:v>206.91182944231144</c:v>
                </c:pt>
                <c:pt idx="94">
                  <c:v>198.09881291051573</c:v>
                </c:pt>
                <c:pt idx="95">
                  <c:v>182.00098673440789</c:v>
                </c:pt>
                <c:pt idx="96">
                  <c:v>165.89605795533845</c:v>
                </c:pt>
                <c:pt idx="97">
                  <c:v>149.79855107741594</c:v>
                </c:pt>
                <c:pt idx="98">
                  <c:v>133.7229707259481</c:v>
                </c:pt>
                <c:pt idx="99">
                  <c:v>117.68379431051424</c:v>
                </c:pt>
                <c:pt idx="100">
                  <c:v>54.759096378307142</c:v>
                </c:pt>
                <c:pt idx="101">
                  <c:v>54.582425501356809</c:v>
                </c:pt>
                <c:pt idx="102">
                  <c:v>54.389145141833602</c:v>
                </c:pt>
                <c:pt idx="103">
                  <c:v>54.179314115129728</c:v>
                </c:pt>
                <c:pt idx="104">
                  <c:v>53.952996273020723</c:v>
                </c:pt>
                <c:pt idx="105">
                  <c:v>53.710260484235292</c:v>
                </c:pt>
                <c:pt idx="106">
                  <c:v>53.451180613498522</c:v>
                </c:pt>
                <c:pt idx="107">
                  <c:v>53.175835499054742</c:v>
                </c:pt>
                <c:pt idx="108">
                  <c:v>52.884308928677001</c:v>
                </c:pt>
                <c:pt idx="109">
                  <c:v>52.576689614170334</c:v>
                </c:pt>
                <c:pt idx="110">
                  <c:v>52.253071164376721</c:v>
                </c:pt>
                <c:pt idx="111">
                  <c:v>51.913552056689809</c:v>
                </c:pt>
                <c:pt idx="112">
                  <c:v>51.55823560708815</c:v>
                </c:pt>
                <c:pt idx="113">
                  <c:v>51.187229938696035</c:v>
                </c:pt>
                <c:pt idx="114">
                  <c:v>50.800647948881583</c:v>
                </c:pt>
                <c:pt idx="115">
                  <c:v>50.398607274901906</c:v>
                </c:pt>
                <c:pt idx="116">
                  <c:v>49.981230258106017</c:v>
                </c:pt>
                <c:pt idx="117">
                  <c:v>49.548643906706218</c:v>
                </c:pt>
                <c:pt idx="118">
                  <c:v>49.100979857129424</c:v>
                </c:pt>
                <c:pt idx="119">
                  <c:v>48.638374333960044</c:v>
                </c:pt>
                <c:pt idx="120">
                  <c:v>48.160968108486728</c:v>
                </c:pt>
                <c:pt idx="121">
                  <c:v>47.668906455865518</c:v>
                </c:pt>
                <c:pt idx="122">
                  <c:v>47.162339110912491</c:v>
                </c:pt>
                <c:pt idx="123">
                  <c:v>46.641420222539345</c:v>
                </c:pt>
                <c:pt idx="124">
                  <c:v>46.10630830684569</c:v>
                </c:pt>
                <c:pt idx="125">
                  <c:v>45.557166198882499</c:v>
                </c:pt>
                <c:pt idx="126">
                  <c:v>44.994161003101219</c:v>
                </c:pt>
                <c:pt idx="127">
                  <c:v>44.417464042503738</c:v>
                </c:pt>
                <c:pt idx="128">
                  <c:v>43.827250806508665</c:v>
                </c:pt>
                <c:pt idx="129">
                  <c:v>43.223700897549712</c:v>
                </c:pt>
                <c:pt idx="130">
                  <c:v>42.606997976422477</c:v>
                </c:pt>
                <c:pt idx="131">
                  <c:v>41.077815498402174</c:v>
                </c:pt>
                <c:pt idx="132">
                  <c:v>39.563392509132392</c:v>
                </c:pt>
                <c:pt idx="133">
                  <c:v>38.064733105747415</c:v>
                </c:pt>
                <c:pt idx="134">
                  <c:v>36.582828128101319</c:v>
                </c:pt>
                <c:pt idx="135">
                  <c:v>35.118654694515421</c:v>
                </c:pt>
                <c:pt idx="136">
                  <c:v>33.673175744325277</c:v>
                </c:pt>
                <c:pt idx="137">
                  <c:v>32.247339587415098</c:v>
                </c:pt>
                <c:pt idx="138">
                  <c:v>30.842079460924598</c:v>
                </c:pt>
                <c:pt idx="139">
                  <c:v>29.458313093310171</c:v>
                </c:pt>
                <c:pt idx="140">
                  <c:v>28.096942275939455</c:v>
                </c:pt>
                <c:pt idx="141">
                  <c:v>26.758852442394872</c:v>
                </c:pt>
                <c:pt idx="142">
                  <c:v>25.444912255658778</c:v>
                </c:pt>
                <c:pt idx="143">
                  <c:v>24.155973203349397</c:v>
                </c:pt>
                <c:pt idx="144">
                  <c:v>22.892869201173518</c:v>
                </c:pt>
                <c:pt idx="145">
                  <c:v>21.656416204758354</c:v>
                </c:pt>
                <c:pt idx="146">
                  <c:v>20.447411830021718</c:v>
                </c:pt>
                <c:pt idx="147">
                  <c:v>19.266634982235843</c:v>
                </c:pt>
                <c:pt idx="148">
                  <c:v>18.114845493936869</c:v>
                </c:pt>
                <c:pt idx="149">
                  <c:v>16.992783771828162</c:v>
                </c:pt>
                <c:pt idx="150">
                  <c:v>15.901170452822042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Map'!$AX$7:$AX$187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-27.507899399965247</c:v>
                </c:pt>
                <c:pt idx="31">
                  <c:v>-28.247328833270348</c:v>
                </c:pt>
                <c:pt idx="32">
                  <c:v>-28.956735014063181</c:v>
                </c:pt>
                <c:pt idx="33">
                  <c:v>-29.635284001814266</c:v>
                </c:pt>
                <c:pt idx="34">
                  <c:v>-30.282157954372682</c:v>
                </c:pt>
                <c:pt idx="35">
                  <c:v>-30.896555562873285</c:v>
                </c:pt>
                <c:pt idx="36">
                  <c:v>-31.47769247951484</c:v>
                </c:pt>
                <c:pt idx="37">
                  <c:v>-32.024801738022965</c:v>
                </c:pt>
                <c:pt idx="38">
                  <c:v>-32.537134166614429</c:v>
                </c:pt>
                <c:pt idx="39">
                  <c:v>-33.013958793282747</c:v>
                </c:pt>
                <c:pt idx="40">
                  <c:v>-33.454563243227533</c:v>
                </c:pt>
                <c:pt idx="41">
                  <c:v>-33.858254128253684</c:v>
                </c:pt>
                <c:pt idx="42">
                  <c:v>-34.224357427969089</c:v>
                </c:pt>
                <c:pt idx="43">
                  <c:v>-34.552218862613366</c:v>
                </c:pt>
                <c:pt idx="44">
                  <c:v>-34.841204257352857</c:v>
                </c:pt>
                <c:pt idx="45">
                  <c:v>-35.090699897880995</c:v>
                </c:pt>
                <c:pt idx="46">
                  <c:v>-35.300112877166136</c:v>
                </c:pt>
                <c:pt idx="47">
                  <c:v>-35.468871433192874</c:v>
                </c:pt>
                <c:pt idx="48">
                  <c:v>-35.596425277545976</c:v>
                </c:pt>
                <c:pt idx="49">
                  <c:v>-35.682245914690085</c:v>
                </c:pt>
                <c:pt idx="50">
                  <c:v>-35.725826951801658</c:v>
                </c:pt>
                <c:pt idx="51">
                  <c:v>-34.977173537495958</c:v>
                </c:pt>
                <c:pt idx="52">
                  <c:v>-34.217876536926312</c:v>
                </c:pt>
                <c:pt idx="53">
                  <c:v>-33.448167004872396</c:v>
                </c:pt>
                <c:pt idx="54">
                  <c:v>-32.668279164656845</c:v>
                </c:pt>
                <c:pt idx="55">
                  <c:v>-31.878450336870905</c:v>
                </c:pt>
                <c:pt idx="56">
                  <c:v>-31.078920867157514</c:v>
                </c:pt>
                <c:pt idx="57">
                  <c:v>-30.269934053073925</c:v>
                </c:pt>
                <c:pt idx="58">
                  <c:v>-29.451736070056054</c:v>
                </c:pt>
                <c:pt idx="59">
                  <c:v>-28.624575896507015</c:v>
                </c:pt>
                <c:pt idx="60">
                  <c:v>-27.788705238032794</c:v>
                </c:pt>
                <c:pt idx="61">
                  <c:v>-26.944378450848028</c:v>
                </c:pt>
                <c:pt idx="62">
                  <c:v>-26.091852464375108</c:v>
                </c:pt>
                <c:pt idx="63">
                  <c:v>-25.231386703060377</c:v>
                </c:pt>
                <c:pt idx="64">
                  <c:v>-24.363243007430988</c:v>
                </c:pt>
                <c:pt idx="65">
                  <c:v>-23.487685554416625</c:v>
                </c:pt>
                <c:pt idx="66">
                  <c:v>-22.6049807769602</c:v>
                </c:pt>
                <c:pt idx="67">
                  <c:v>-21.71539728294205</c:v>
                </c:pt>
                <c:pt idx="68">
                  <c:v>-20.819205773442345</c:v>
                </c:pt>
                <c:pt idx="69">
                  <c:v>-19.916678960366468</c:v>
                </c:pt>
                <c:pt idx="70">
                  <c:v>-19.008091483458536</c:v>
                </c:pt>
                <c:pt idx="71">
                  <c:v>-18.093719826728289</c:v>
                </c:pt>
                <c:pt idx="72">
                  <c:v>-17.17384223431673</c:v>
                </c:pt>
                <c:pt idx="73">
                  <c:v>-16.248738625826189</c:v>
                </c:pt>
                <c:pt idx="74">
                  <c:v>-15.318690511140511</c:v>
                </c:pt>
                <c:pt idx="75">
                  <c:v>-14.383980904761366</c:v>
                </c:pt>
                <c:pt idx="76">
                  <c:v>-13.444894239686649</c:v>
                </c:pt>
                <c:pt idx="77">
                  <c:v>-12.501716280857268</c:v>
                </c:pt>
                <c:pt idx="78">
                  <c:v>-11.554734038198605</c:v>
                </c:pt>
                <c:pt idx="79">
                  <c:v>-10.604235679283125</c:v>
                </c:pt>
                <c:pt idx="80">
                  <c:v>-9.6505104416407335</c:v>
                </c:pt>
                <c:pt idx="81">
                  <c:v>-18.629675453021811</c:v>
                </c:pt>
                <c:pt idx="82">
                  <c:v>-18.783885532679761</c:v>
                </c:pt>
                <c:pt idx="83">
                  <c:v>-18.383531511703346</c:v>
                </c:pt>
                <c:pt idx="84">
                  <c:v>-17.427473897714076</c:v>
                </c:pt>
                <c:pt idx="85">
                  <c:v>-15.9149096982707</c:v>
                </c:pt>
                <c:pt idx="86">
                  <c:v>-13.845372998101901</c:v>
                </c:pt>
                <c:pt idx="87">
                  <c:v>-10.83828209660215</c:v>
                </c:pt>
                <c:pt idx="88">
                  <c:v>-7.5278064876537956</c:v>
                </c:pt>
                <c:pt idx="89">
                  <c:v>-3.9147250170491366</c:v>
                </c:pt>
                <c:pt idx="90">
                  <c:v>0</c:v>
                </c:pt>
                <c:pt idx="91">
                  <c:v>3.9147250170491366</c:v>
                </c:pt>
                <c:pt idx="92">
                  <c:v>7.5278064876537956</c:v>
                </c:pt>
                <c:pt idx="93">
                  <c:v>10.83828209660215</c:v>
                </c:pt>
                <c:pt idx="94">
                  <c:v>13.845372998101901</c:v>
                </c:pt>
                <c:pt idx="95">
                  <c:v>15.9149096982707</c:v>
                </c:pt>
                <c:pt idx="96">
                  <c:v>17.427473897714076</c:v>
                </c:pt>
                <c:pt idx="97">
                  <c:v>18.383531511703346</c:v>
                </c:pt>
                <c:pt idx="98">
                  <c:v>18.783885532679761</c:v>
                </c:pt>
                <c:pt idx="99">
                  <c:v>18.629675453021811</c:v>
                </c:pt>
                <c:pt idx="100">
                  <c:v>9.6505104416407335</c:v>
                </c:pt>
                <c:pt idx="101">
                  <c:v>10.604235679283125</c:v>
                </c:pt>
                <c:pt idx="102">
                  <c:v>11.554734038198605</c:v>
                </c:pt>
                <c:pt idx="103">
                  <c:v>12.501716280857268</c:v>
                </c:pt>
                <c:pt idx="104">
                  <c:v>13.444894239686649</c:v>
                </c:pt>
                <c:pt idx="105">
                  <c:v>14.383980904761366</c:v>
                </c:pt>
                <c:pt idx="106">
                  <c:v>15.318690511140511</c:v>
                </c:pt>
                <c:pt idx="107">
                  <c:v>16.248738625826189</c:v>
                </c:pt>
                <c:pt idx="108">
                  <c:v>17.17384223431673</c:v>
                </c:pt>
                <c:pt idx="109">
                  <c:v>18.093719826728289</c:v>
                </c:pt>
                <c:pt idx="110">
                  <c:v>19.008091483458536</c:v>
                </c:pt>
                <c:pt idx="111">
                  <c:v>19.916678960366468</c:v>
                </c:pt>
                <c:pt idx="112">
                  <c:v>20.819205773442345</c:v>
                </c:pt>
                <c:pt idx="113">
                  <c:v>21.71539728294205</c:v>
                </c:pt>
                <c:pt idx="114">
                  <c:v>22.6049807769602</c:v>
                </c:pt>
                <c:pt idx="115">
                  <c:v>23.487685554416625</c:v>
                </c:pt>
                <c:pt idx="116">
                  <c:v>24.363243007430988</c:v>
                </c:pt>
                <c:pt idx="117">
                  <c:v>25.231386703060377</c:v>
                </c:pt>
                <c:pt idx="118">
                  <c:v>26.091852464375108</c:v>
                </c:pt>
                <c:pt idx="119">
                  <c:v>26.944378450848028</c:v>
                </c:pt>
                <c:pt idx="120">
                  <c:v>27.788705238032794</c:v>
                </c:pt>
                <c:pt idx="121">
                  <c:v>28.624575896507015</c:v>
                </c:pt>
                <c:pt idx="122">
                  <c:v>29.451736070056054</c:v>
                </c:pt>
                <c:pt idx="123">
                  <c:v>30.269934053073925</c:v>
                </c:pt>
                <c:pt idx="124">
                  <c:v>31.078920867157514</c:v>
                </c:pt>
                <c:pt idx="125">
                  <c:v>31.878450336870905</c:v>
                </c:pt>
                <c:pt idx="126">
                  <c:v>32.668279164656845</c:v>
                </c:pt>
                <c:pt idx="127">
                  <c:v>33.448167004872396</c:v>
                </c:pt>
                <c:pt idx="128">
                  <c:v>34.217876536926312</c:v>
                </c:pt>
                <c:pt idx="129">
                  <c:v>34.977173537495958</c:v>
                </c:pt>
                <c:pt idx="130">
                  <c:v>35.725826951801658</c:v>
                </c:pt>
                <c:pt idx="131">
                  <c:v>35.682245914690085</c:v>
                </c:pt>
                <c:pt idx="132">
                  <c:v>35.596425277545976</c:v>
                </c:pt>
                <c:pt idx="133">
                  <c:v>35.468871433192874</c:v>
                </c:pt>
                <c:pt idx="134">
                  <c:v>35.300112877166136</c:v>
                </c:pt>
                <c:pt idx="135">
                  <c:v>35.090699897880995</c:v>
                </c:pt>
                <c:pt idx="136">
                  <c:v>34.841204257352857</c:v>
                </c:pt>
                <c:pt idx="137">
                  <c:v>34.552218862613366</c:v>
                </c:pt>
                <c:pt idx="138">
                  <c:v>34.224357427969089</c:v>
                </c:pt>
                <c:pt idx="139">
                  <c:v>33.858254128253684</c:v>
                </c:pt>
                <c:pt idx="140">
                  <c:v>33.454563243227533</c:v>
                </c:pt>
                <c:pt idx="141">
                  <c:v>33.013958793282747</c:v>
                </c:pt>
                <c:pt idx="142">
                  <c:v>32.537134166614429</c:v>
                </c:pt>
                <c:pt idx="143">
                  <c:v>32.024801738022965</c:v>
                </c:pt>
                <c:pt idx="144">
                  <c:v>31.47769247951484</c:v>
                </c:pt>
                <c:pt idx="145">
                  <c:v>30.896555562873285</c:v>
                </c:pt>
                <c:pt idx="146">
                  <c:v>30.282157954372682</c:v>
                </c:pt>
                <c:pt idx="147">
                  <c:v>29.635284001814266</c:v>
                </c:pt>
                <c:pt idx="148">
                  <c:v>28.956735014063181</c:v>
                </c:pt>
                <c:pt idx="149">
                  <c:v>28.247328833270348</c:v>
                </c:pt>
                <c:pt idx="150">
                  <c:v>27.507899399965247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B-DDBC-454C-9E4C-42642E8638A3}"/>
            </c:ext>
          </c:extLst>
        </c:ser>
        <c:ser>
          <c:idx val="6"/>
          <c:order val="5"/>
          <c:tx>
            <c:v> +5 dBms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Map'!$AC$7:$AC$187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15.011672911663009</c:v>
                </c:pt>
                <c:pt idx="31">
                  <c:v>16.042222338169314</c:v>
                </c:pt>
                <c:pt idx="32">
                  <c:v>17.101516910790149</c:v>
                </c:pt>
                <c:pt idx="33">
                  <c:v>18.188876304410595</c:v>
                </c:pt>
                <c:pt idx="34">
                  <c:v>19.303601530029464</c:v>
                </c:pt>
                <c:pt idx="35">
                  <c:v>20.444975259476841</c:v>
                </c:pt>
                <c:pt idx="36">
                  <c:v>21.612262158758899</c:v>
                </c:pt>
                <c:pt idx="37">
                  <c:v>22.804709229893319</c:v>
                </c:pt>
                <c:pt idx="38">
                  <c:v>24.02154616109566</c:v>
                </c:pt>
                <c:pt idx="39">
                  <c:v>25.261985685173027</c:v>
                </c:pt>
                <c:pt idx="40">
                  <c:v>26.525223945978407</c:v>
                </c:pt>
                <c:pt idx="41">
                  <c:v>27.810440872775491</c:v>
                </c:pt>
                <c:pt idx="42">
                  <c:v>29.116800562360563</c:v>
                </c:pt>
                <c:pt idx="43">
                  <c:v>30.443451668784846</c:v>
                </c:pt>
                <c:pt idx="44">
                  <c:v>31.789527800517622</c:v>
                </c:pt>
                <c:pt idx="45">
                  <c:v>33.154147924886985</c:v>
                </c:pt>
                <c:pt idx="46">
                  <c:v>34.53641677963266</c:v>
                </c:pt>
                <c:pt idx="47">
                  <c:v>35.935425291401707</c:v>
                </c:pt>
                <c:pt idx="48">
                  <c:v>37.350251001015465</c:v>
                </c:pt>
                <c:pt idx="49">
                  <c:v>38.779958495333041</c:v>
                </c:pt>
                <c:pt idx="50">
                  <c:v>40.223599845533968</c:v>
                </c:pt>
                <c:pt idx="51">
                  <c:v>40.805804945661428</c:v>
                </c:pt>
                <c:pt idx="52">
                  <c:v>41.375592801595516</c:v>
                </c:pt>
                <c:pt idx="53">
                  <c:v>41.932790026364572</c:v>
                </c:pt>
                <c:pt idx="54">
                  <c:v>42.477227064337654</c:v>
                </c:pt>
                <c:pt idx="55">
                  <c:v>43.008738242820463</c:v>
                </c:pt>
                <c:pt idx="56">
                  <c:v>43.527161822469694</c:v>
                </c:pt>
                <c:pt idx="57">
                  <c:v>44.032340046510484</c:v>
                </c:pt>
                <c:pt idx="58">
                  <c:v>44.524119188741921</c:v>
                </c:pt>
                <c:pt idx="59">
                  <c:v>45.002349600316109</c:v>
                </c:pt>
                <c:pt idx="60">
                  <c:v>45.466885755276394</c:v>
                </c:pt>
                <c:pt idx="61">
                  <c:v>45.917586294841087</c:v>
                </c:pt>
                <c:pt idx="62">
                  <c:v>46.354314070419079</c:v>
                </c:pt>
                <c:pt idx="63">
                  <c:v>46.776936185344248</c:v>
                </c:pt>
                <c:pt idx="64">
                  <c:v>47.185324035316071</c:v>
                </c:pt>
                <c:pt idx="65">
                  <c:v>47.57935334753401</c:v>
                </c:pt>
                <c:pt idx="66">
                  <c:v>47.958904218513844</c:v>
                </c:pt>
                <c:pt idx="67">
                  <c:v>48.32386115057443</c:v>
                </c:pt>
                <c:pt idx="68">
                  <c:v>48.674113086983731</c:v>
                </c:pt>
                <c:pt idx="69">
                  <c:v>49.009553445753482</c:v>
                </c:pt>
                <c:pt idx="70">
                  <c:v>49.330080152072199</c:v>
                </c:pt>
                <c:pt idx="71">
                  <c:v>49.635595669366651</c:v>
                </c:pt>
                <c:pt idx="72">
                  <c:v>49.926007028982291</c:v>
                </c:pt>
                <c:pt idx="73">
                  <c:v>50.201225858473734</c:v>
                </c:pt>
                <c:pt idx="74">
                  <c:v>50.461168408496576</c:v>
                </c:pt>
                <c:pt idx="75">
                  <c:v>50.705755578292376</c:v>
                </c:pt>
                <c:pt idx="76">
                  <c:v>50.934912939759101</c:v>
                </c:pt>
                <c:pt idx="77">
                  <c:v>51.148570760099666</c:v>
                </c:pt>
                <c:pt idx="78">
                  <c:v>51.346664023041697</c:v>
                </c:pt>
                <c:pt idx="79">
                  <c:v>51.529132448622036</c:v>
                </c:pt>
                <c:pt idx="80">
                  <c:v>51.69592051152997</c:v>
                </c:pt>
                <c:pt idx="81">
                  <c:v>111.10066598143644</c:v>
                </c:pt>
                <c:pt idx="82">
                  <c:v>126.24262492309543</c:v>
                </c:pt>
                <c:pt idx="83">
                  <c:v>141.41895139650694</c:v>
                </c:pt>
                <c:pt idx="84">
                  <c:v>156.61597784569716</c:v>
                </c:pt>
                <c:pt idx="85">
                  <c:v>171.82001102138781</c:v>
                </c:pt>
                <c:pt idx="86">
                  <c:v>187.01733890750268</c:v>
                </c:pt>
                <c:pt idx="87">
                  <c:v>195.33736301723206</c:v>
                </c:pt>
                <c:pt idx="88">
                  <c:v>203.61278537131813</c:v>
                </c:pt>
                <c:pt idx="89">
                  <c:v>211.83614373230949</c:v>
                </c:pt>
                <c:pt idx="90">
                  <c:v>219.99998869464645</c:v>
                </c:pt>
                <c:pt idx="91">
                  <c:v>211.83614373230949</c:v>
                </c:pt>
                <c:pt idx="92">
                  <c:v>203.61278537131813</c:v>
                </c:pt>
                <c:pt idx="93">
                  <c:v>195.33736301723206</c:v>
                </c:pt>
                <c:pt idx="94">
                  <c:v>187.01733890750268</c:v>
                </c:pt>
                <c:pt idx="95">
                  <c:v>171.82001102138781</c:v>
                </c:pt>
                <c:pt idx="96">
                  <c:v>156.61597784569716</c:v>
                </c:pt>
                <c:pt idx="97">
                  <c:v>141.41895139650694</c:v>
                </c:pt>
                <c:pt idx="98">
                  <c:v>126.24262492309543</c:v>
                </c:pt>
                <c:pt idx="99">
                  <c:v>111.10066598143644</c:v>
                </c:pt>
                <c:pt idx="100">
                  <c:v>51.69592051152997</c:v>
                </c:pt>
                <c:pt idx="101">
                  <c:v>51.529132448622036</c:v>
                </c:pt>
                <c:pt idx="102">
                  <c:v>51.346664023041697</c:v>
                </c:pt>
                <c:pt idx="103">
                  <c:v>51.148570760099666</c:v>
                </c:pt>
                <c:pt idx="104">
                  <c:v>50.934912939759101</c:v>
                </c:pt>
                <c:pt idx="105">
                  <c:v>50.705755578292376</c:v>
                </c:pt>
                <c:pt idx="106">
                  <c:v>50.461168408496576</c:v>
                </c:pt>
                <c:pt idx="107">
                  <c:v>50.201225858473734</c:v>
                </c:pt>
                <c:pt idx="108">
                  <c:v>49.926007028982291</c:v>
                </c:pt>
                <c:pt idx="109">
                  <c:v>49.635595669366651</c:v>
                </c:pt>
                <c:pt idx="110">
                  <c:v>49.330080152072199</c:v>
                </c:pt>
                <c:pt idx="111">
                  <c:v>49.009553445753482</c:v>
                </c:pt>
                <c:pt idx="112">
                  <c:v>48.674113086983731</c:v>
                </c:pt>
                <c:pt idx="113">
                  <c:v>48.32386115057443</c:v>
                </c:pt>
                <c:pt idx="114">
                  <c:v>47.958904218513844</c:v>
                </c:pt>
                <c:pt idx="115">
                  <c:v>47.57935334753401</c:v>
                </c:pt>
                <c:pt idx="116">
                  <c:v>47.185324035316071</c:v>
                </c:pt>
                <c:pt idx="117">
                  <c:v>46.776936185344248</c:v>
                </c:pt>
                <c:pt idx="118">
                  <c:v>46.354314070419079</c:v>
                </c:pt>
                <c:pt idx="119">
                  <c:v>45.917586294841087</c:v>
                </c:pt>
                <c:pt idx="120">
                  <c:v>45.466885755276394</c:v>
                </c:pt>
                <c:pt idx="121">
                  <c:v>45.002349600316109</c:v>
                </c:pt>
                <c:pt idx="122">
                  <c:v>44.524119188741921</c:v>
                </c:pt>
                <c:pt idx="123">
                  <c:v>44.032340046510484</c:v>
                </c:pt>
                <c:pt idx="124">
                  <c:v>43.527161822469694</c:v>
                </c:pt>
                <c:pt idx="125">
                  <c:v>43.008738242820463</c:v>
                </c:pt>
                <c:pt idx="126">
                  <c:v>42.477227064337654</c:v>
                </c:pt>
                <c:pt idx="127">
                  <c:v>41.932790026364572</c:v>
                </c:pt>
                <c:pt idx="128">
                  <c:v>41.375592801595516</c:v>
                </c:pt>
                <c:pt idx="129">
                  <c:v>40.805804945661428</c:v>
                </c:pt>
                <c:pt idx="130">
                  <c:v>40.223599845533968</c:v>
                </c:pt>
                <c:pt idx="131">
                  <c:v>38.779958495333041</c:v>
                </c:pt>
                <c:pt idx="132">
                  <c:v>37.350251001015465</c:v>
                </c:pt>
                <c:pt idx="133">
                  <c:v>35.935425291401707</c:v>
                </c:pt>
                <c:pt idx="134">
                  <c:v>34.53641677963266</c:v>
                </c:pt>
                <c:pt idx="135">
                  <c:v>33.154147924886985</c:v>
                </c:pt>
                <c:pt idx="136">
                  <c:v>31.789527800517622</c:v>
                </c:pt>
                <c:pt idx="137">
                  <c:v>30.443451668784846</c:v>
                </c:pt>
                <c:pt idx="138">
                  <c:v>29.116800562360563</c:v>
                </c:pt>
                <c:pt idx="139">
                  <c:v>27.810440872775491</c:v>
                </c:pt>
                <c:pt idx="140">
                  <c:v>26.525223945978407</c:v>
                </c:pt>
                <c:pt idx="141">
                  <c:v>25.261985685173027</c:v>
                </c:pt>
                <c:pt idx="142">
                  <c:v>24.02154616109566</c:v>
                </c:pt>
                <c:pt idx="143">
                  <c:v>22.804709229893319</c:v>
                </c:pt>
                <c:pt idx="144">
                  <c:v>21.612262158758899</c:v>
                </c:pt>
                <c:pt idx="145">
                  <c:v>20.444975259476841</c:v>
                </c:pt>
                <c:pt idx="146">
                  <c:v>19.303601530029464</c:v>
                </c:pt>
                <c:pt idx="147">
                  <c:v>18.188876304410595</c:v>
                </c:pt>
                <c:pt idx="148">
                  <c:v>17.101516910790149</c:v>
                </c:pt>
                <c:pt idx="149">
                  <c:v>16.042222338169314</c:v>
                </c:pt>
                <c:pt idx="150">
                  <c:v>15.011672911663009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Map'!$AY$7:$AY$187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-25.969131612316218</c:v>
                </c:pt>
                <c:pt idx="31">
                  <c:v>-26.667198011073836</c:v>
                </c:pt>
                <c:pt idx="32">
                  <c:v>-27.336920631755763</c:v>
                </c:pt>
                <c:pt idx="33">
                  <c:v>-27.977512183734984</c:v>
                </c:pt>
                <c:pt idx="34">
                  <c:v>-28.588200574233827</c:v>
                </c:pt>
                <c:pt idx="35">
                  <c:v>-29.168229318902871</c:v>
                </c:pt>
                <c:pt idx="36">
                  <c:v>-29.716857945669602</c:v>
                </c:pt>
                <c:pt idx="37">
                  <c:v>-30.233362391680927</c:v>
                </c:pt>
                <c:pt idx="38">
                  <c:v>-30.717035393166675</c:v>
                </c:pt>
                <c:pt idx="39">
                  <c:v>-31.167186868053879</c:v>
                </c:pt>
                <c:pt idx="40">
                  <c:v>-31.583144291164228</c:v>
                </c:pt>
                <c:pt idx="41">
                  <c:v>-31.964253061830654</c:v>
                </c:pt>
                <c:pt idx="42">
                  <c:v>-32.309876863771159</c:v>
                </c:pt>
                <c:pt idx="43">
                  <c:v>-32.619398017061791</c:v>
                </c:pt>
                <c:pt idx="44">
                  <c:v>-32.892217822053389</c:v>
                </c:pt>
                <c:pt idx="45">
                  <c:v>-33.127756895079891</c:v>
                </c:pt>
                <c:pt idx="46">
                  <c:v>-33.325455495809472</c:v>
                </c:pt>
                <c:pt idx="47">
                  <c:v>-33.484773846092821</c:v>
                </c:pt>
                <c:pt idx="48">
                  <c:v>-33.605192440166455</c:v>
                </c:pt>
                <c:pt idx="49">
                  <c:v>-33.686212346072132</c:v>
                </c:pt>
                <c:pt idx="50">
                  <c:v>-33.727355498157131</c:v>
                </c:pt>
                <c:pt idx="51">
                  <c:v>-33.020581099813242</c:v>
                </c:pt>
                <c:pt idx="52">
                  <c:v>-32.303758508094191</c:v>
                </c:pt>
                <c:pt idx="53">
                  <c:v>-31.577105852777741</c:v>
                </c:pt>
                <c:pt idx="54">
                  <c:v>-30.840844254939114</c:v>
                </c:pt>
                <c:pt idx="55">
                  <c:v>-30.095197759663638</c:v>
                </c:pt>
                <c:pt idx="56">
                  <c:v>-29.340393267869594</c:v>
                </c:pt>
                <c:pt idx="57">
                  <c:v>-28.576660467262084</c:v>
                </c:pt>
                <c:pt idx="58">
                  <c:v>-27.804231762438853</c:v>
                </c:pt>
                <c:pt idx="59">
                  <c:v>-27.023342204169332</c:v>
                </c:pt>
                <c:pt idx="60">
                  <c:v>-26.23422941786847</c:v>
                </c:pt>
                <c:pt idx="61">
                  <c:v>-25.437133531287142</c:v>
                </c:pt>
                <c:pt idx="62">
                  <c:v>-24.632297101440994</c:v>
                </c:pt>
                <c:pt idx="63">
                  <c:v>-23.819965040800174</c:v>
                </c:pt>
                <c:pt idx="64">
                  <c:v>-23.000384542762195</c:v>
                </c:pt>
                <c:pt idx="65">
                  <c:v>-22.173805006430783</c:v>
                </c:pt>
                <c:pt idx="66">
                  <c:v>-21.340477960723501</c:v>
                </c:pt>
                <c:pt idx="67">
                  <c:v>-20.500656987831231</c:v>
                </c:pt>
                <c:pt idx="68">
                  <c:v>-19.654597646052935</c:v>
                </c:pt>
                <c:pt idx="69">
                  <c:v>-18.80255739202898</c:v>
                </c:pt>
                <c:pt idx="70">
                  <c:v>-17.944795502396865</c:v>
                </c:pt>
                <c:pt idx="71">
                  <c:v>-17.081572994893094</c:v>
                </c:pt>
                <c:pt idx="72">
                  <c:v>-16.213152548925251</c:v>
                </c:pt>
                <c:pt idx="73">
                  <c:v>-15.339798425638403</c:v>
                </c:pt>
                <c:pt idx="74">
                  <c:v>-14.461776387500171</c:v>
                </c:pt>
                <c:pt idx="75">
                  <c:v>-13.579353617429003</c:v>
                </c:pt>
                <c:pt idx="76">
                  <c:v>-12.692798637490142</c:v>
                </c:pt>
                <c:pt idx="77">
                  <c:v>-11.802381227184108</c:v>
                </c:pt>
                <c:pt idx="78">
                  <c:v>-10.90837234135256</c:v>
                </c:pt>
                <c:pt idx="79">
                  <c:v>-10.011044027726481</c:v>
                </c:pt>
                <c:pt idx="80">
                  <c:v>-9.1106693441418045</c:v>
                </c:pt>
                <c:pt idx="81">
                  <c:v>-17.587547733102127</c:v>
                </c:pt>
                <c:pt idx="82">
                  <c:v>-17.733131436036135</c:v>
                </c:pt>
                <c:pt idx="83">
                  <c:v>-17.355172868168545</c:v>
                </c:pt>
                <c:pt idx="84">
                  <c:v>-16.452596279326009</c:v>
                </c:pt>
                <c:pt idx="85">
                  <c:v>-15.024643595760777</c:v>
                </c:pt>
                <c:pt idx="86">
                  <c:v>-13.070874965093543</c:v>
                </c:pt>
                <c:pt idx="87">
                  <c:v>-10.231998093552262</c:v>
                </c:pt>
                <c:pt idx="88">
                  <c:v>-7.1067075892453024</c:v>
                </c:pt>
                <c:pt idx="89">
                  <c:v>-3.6957387300138342</c:v>
                </c:pt>
                <c:pt idx="90">
                  <c:v>0</c:v>
                </c:pt>
                <c:pt idx="91">
                  <c:v>3.6957387300138342</c:v>
                </c:pt>
                <c:pt idx="92">
                  <c:v>7.1067075892453024</c:v>
                </c:pt>
                <c:pt idx="93">
                  <c:v>10.231998093552262</c:v>
                </c:pt>
                <c:pt idx="94">
                  <c:v>13.070874965093543</c:v>
                </c:pt>
                <c:pt idx="95">
                  <c:v>15.024643595760777</c:v>
                </c:pt>
                <c:pt idx="96">
                  <c:v>16.452596279326009</c:v>
                </c:pt>
                <c:pt idx="97">
                  <c:v>17.355172868168545</c:v>
                </c:pt>
                <c:pt idx="98">
                  <c:v>17.733131436036135</c:v>
                </c:pt>
                <c:pt idx="99">
                  <c:v>17.587547733102127</c:v>
                </c:pt>
                <c:pt idx="100">
                  <c:v>9.1106693441418045</c:v>
                </c:pt>
                <c:pt idx="101">
                  <c:v>10.011044027726481</c:v>
                </c:pt>
                <c:pt idx="102">
                  <c:v>10.90837234135256</c:v>
                </c:pt>
                <c:pt idx="103">
                  <c:v>11.802381227184108</c:v>
                </c:pt>
                <c:pt idx="104">
                  <c:v>12.692798637490142</c:v>
                </c:pt>
                <c:pt idx="105">
                  <c:v>13.579353617429003</c:v>
                </c:pt>
                <c:pt idx="106">
                  <c:v>14.461776387500171</c:v>
                </c:pt>
                <c:pt idx="107">
                  <c:v>15.339798425638403</c:v>
                </c:pt>
                <c:pt idx="108">
                  <c:v>16.213152548925251</c:v>
                </c:pt>
                <c:pt idx="109">
                  <c:v>17.081572994893094</c:v>
                </c:pt>
                <c:pt idx="110">
                  <c:v>17.944795502396865</c:v>
                </c:pt>
                <c:pt idx="111">
                  <c:v>18.80255739202898</c:v>
                </c:pt>
                <c:pt idx="112">
                  <c:v>19.654597646052935</c:v>
                </c:pt>
                <c:pt idx="113">
                  <c:v>20.500656987831231</c:v>
                </c:pt>
                <c:pt idx="114">
                  <c:v>21.340477960723501</c:v>
                </c:pt>
                <c:pt idx="115">
                  <c:v>22.173805006430783</c:v>
                </c:pt>
                <c:pt idx="116">
                  <c:v>23.000384542762195</c:v>
                </c:pt>
                <c:pt idx="117">
                  <c:v>23.819965040800174</c:v>
                </c:pt>
                <c:pt idx="118">
                  <c:v>24.632297101440994</c:v>
                </c:pt>
                <c:pt idx="119">
                  <c:v>25.437133531287142</c:v>
                </c:pt>
                <c:pt idx="120">
                  <c:v>26.23422941786847</c:v>
                </c:pt>
                <c:pt idx="121">
                  <c:v>27.023342204169332</c:v>
                </c:pt>
                <c:pt idx="122">
                  <c:v>27.804231762438853</c:v>
                </c:pt>
                <c:pt idx="123">
                  <c:v>28.576660467262084</c:v>
                </c:pt>
                <c:pt idx="124">
                  <c:v>29.340393267869594</c:v>
                </c:pt>
                <c:pt idx="125">
                  <c:v>30.095197759663638</c:v>
                </c:pt>
                <c:pt idx="126">
                  <c:v>30.840844254939114</c:v>
                </c:pt>
                <c:pt idx="127">
                  <c:v>31.577105852777741</c:v>
                </c:pt>
                <c:pt idx="128">
                  <c:v>32.303758508094191</c:v>
                </c:pt>
                <c:pt idx="129">
                  <c:v>33.020581099813242</c:v>
                </c:pt>
                <c:pt idx="130">
                  <c:v>33.727355498157131</c:v>
                </c:pt>
                <c:pt idx="131">
                  <c:v>33.686212346072132</c:v>
                </c:pt>
                <c:pt idx="132">
                  <c:v>33.605192440166455</c:v>
                </c:pt>
                <c:pt idx="133">
                  <c:v>33.484773846092821</c:v>
                </c:pt>
                <c:pt idx="134">
                  <c:v>33.325455495809472</c:v>
                </c:pt>
                <c:pt idx="135">
                  <c:v>33.127756895079891</c:v>
                </c:pt>
                <c:pt idx="136">
                  <c:v>32.892217822053389</c:v>
                </c:pt>
                <c:pt idx="137">
                  <c:v>32.619398017061791</c:v>
                </c:pt>
                <c:pt idx="138">
                  <c:v>32.309876863771159</c:v>
                </c:pt>
                <c:pt idx="139">
                  <c:v>31.964253061830654</c:v>
                </c:pt>
                <c:pt idx="140">
                  <c:v>31.583144291164228</c:v>
                </c:pt>
                <c:pt idx="141">
                  <c:v>31.167186868053879</c:v>
                </c:pt>
                <c:pt idx="142">
                  <c:v>30.717035393166675</c:v>
                </c:pt>
                <c:pt idx="143">
                  <c:v>30.233362391680927</c:v>
                </c:pt>
                <c:pt idx="144">
                  <c:v>29.716857945669602</c:v>
                </c:pt>
                <c:pt idx="145">
                  <c:v>29.168229318902871</c:v>
                </c:pt>
                <c:pt idx="146">
                  <c:v>28.588200574233827</c:v>
                </c:pt>
                <c:pt idx="147">
                  <c:v>27.977512183734984</c:v>
                </c:pt>
                <c:pt idx="148">
                  <c:v>27.336920631755763</c:v>
                </c:pt>
                <c:pt idx="149">
                  <c:v>26.667198011073836</c:v>
                </c:pt>
                <c:pt idx="150">
                  <c:v>25.969131612316218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C-DDBC-454C-9E4C-42642E8638A3}"/>
            </c:ext>
          </c:extLst>
        </c:ser>
        <c:ser>
          <c:idx val="7"/>
          <c:order val="6"/>
          <c:tx>
            <c:v> +4 dBms</c:v>
          </c:tx>
          <c:spPr>
            <a:ln w="19050" cap="rnd">
              <a:solidFill>
                <a:srgbClr val="F612FB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Map'!$AD$7:$AD$187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14.171933083502239</c:v>
                </c:pt>
                <c:pt idx="31">
                  <c:v>15.144834478145734</c:v>
                </c:pt>
                <c:pt idx="32">
                  <c:v>16.144873040619085</c:v>
                </c:pt>
                <c:pt idx="33">
                  <c:v>17.171406502598135</c:v>
                </c:pt>
                <c:pt idx="34">
                  <c:v>18.223774975913901</c:v>
                </c:pt>
                <c:pt idx="35">
                  <c:v>19.301301259105728</c:v>
                </c:pt>
                <c:pt idx="36">
                  <c:v>20.403291152119028</c:v>
                </c:pt>
                <c:pt idx="37">
                  <c:v>21.529033779018771</c:v>
                </c:pt>
                <c:pt idx="38">
                  <c:v>22.677801918586724</c:v>
                </c:pt>
                <c:pt idx="39">
                  <c:v>23.848852342666898</c:v>
                </c:pt>
                <c:pt idx="40">
                  <c:v>25.041426162120736</c:v>
                </c:pt>
                <c:pt idx="41">
                  <c:v>26.25474918025029</c:v>
                </c:pt>
                <c:pt idx="42">
                  <c:v>27.488032253544574</c:v>
                </c:pt>
                <c:pt idx="43">
                  <c:v>28.740471659601177</c:v>
                </c:pt>
                <c:pt idx="44">
                  <c:v>30.011249472072389</c:v>
                </c:pt>
                <c:pt idx="45">
                  <c:v>31.299533942481933</c:v>
                </c:pt>
                <c:pt idx="46">
                  <c:v>32.604479888755876</c:v>
                </c:pt>
                <c:pt idx="47">
                  <c:v>33.925229090308022</c:v>
                </c:pt>
                <c:pt idx="48">
                  <c:v>35.260910689517843</c:v>
                </c:pt>
                <c:pt idx="49">
                  <c:v>36.610641599435851</c:v>
                </c:pt>
                <c:pt idx="50">
                  <c:v>37.97352691754913</c:v>
                </c:pt>
                <c:pt idx="51">
                  <c:v>38.523163974553597</c:v>
                </c:pt>
                <c:pt idx="52">
                  <c:v>39.061078397123801</c:v>
                </c:pt>
                <c:pt idx="53">
                  <c:v>39.587106497403369</c:v>
                </c:pt>
                <c:pt idx="54">
                  <c:v>40.101088204554749</c:v>
                </c:pt>
                <c:pt idx="55">
                  <c:v>40.602867113468989</c:v>
                </c:pt>
                <c:pt idx="56">
                  <c:v>41.092290532359925</c:v>
                </c:pt>
                <c:pt idx="57">
                  <c:v>41.569209529228445</c:v>
                </c:pt>
                <c:pt idx="58">
                  <c:v>42.033478977182597</c:v>
                </c:pt>
                <c:pt idx="59">
                  <c:v>42.484957598599898</c:v>
                </c:pt>
                <c:pt idx="60">
                  <c:v>42.923508008118198</c:v>
                </c:pt>
                <c:pt idx="61">
                  <c:v>43.348996754442183</c:v>
                </c:pt>
                <c:pt idx="62">
                  <c:v>43.761294360952739</c:v>
                </c:pt>
                <c:pt idx="63">
                  <c:v>44.160275365106813</c:v>
                </c:pt>
                <c:pt idx="64">
                  <c:v>44.545818356615733</c:v>
                </c:pt>
                <c:pt idx="65">
                  <c:v>44.917806014390543</c:v>
                </c:pt>
                <c:pt idx="66">
                  <c:v>45.276125142242847</c:v>
                </c:pt>
                <c:pt idx="67">
                  <c:v>45.620666703330592</c:v>
                </c:pt>
                <c:pt idx="68">
                  <c:v>45.951325853337998</c:v>
                </c:pt>
                <c:pt idx="69">
                  <c:v>46.268001972379828</c:v>
                </c:pt>
                <c:pt idx="70">
                  <c:v>46.57059869562012</c:v>
                </c:pt>
                <c:pt idx="71">
                  <c:v>46.859023942596068</c:v>
                </c:pt>
                <c:pt idx="72">
                  <c:v>47.133189945238193</c:v>
                </c:pt>
                <c:pt idx="73">
                  <c:v>47.393013274578273</c:v>
                </c:pt>
                <c:pt idx="74">
                  <c:v>47.638414866136834</c:v>
                </c:pt>
                <c:pt idx="75">
                  <c:v>47.869320043982547</c:v>
                </c:pt>
                <c:pt idx="76">
                  <c:v>48.085658543456191</c:v>
                </c:pt>
                <c:pt idx="77">
                  <c:v>48.287364532552253</c:v>
                </c:pt>
                <c:pt idx="78">
                  <c:v>48.474376631951642</c:v>
                </c:pt>
                <c:pt idx="79">
                  <c:v>48.64663793369953</c:v>
                </c:pt>
                <c:pt idx="80">
                  <c:v>48.804096018522429</c:v>
                </c:pt>
                <c:pt idx="81">
                  <c:v>104.88579208238457</c:v>
                </c:pt>
                <c:pt idx="82">
                  <c:v>119.18072310953261</c:v>
                </c:pt>
                <c:pt idx="83">
                  <c:v>133.50809917882273</c:v>
                </c:pt>
                <c:pt idx="84">
                  <c:v>147.8550172853856</c:v>
                </c:pt>
                <c:pt idx="85">
                  <c:v>162.20855016830839</c:v>
                </c:pt>
                <c:pt idx="86">
                  <c:v>176.5557528496785</c:v>
                </c:pt>
                <c:pt idx="87">
                  <c:v>184.4103621014296</c:v>
                </c:pt>
                <c:pt idx="88">
                  <c:v>192.22286458066421</c:v>
                </c:pt>
                <c:pt idx="89">
                  <c:v>199.98621548095491</c:v>
                </c:pt>
                <c:pt idx="90">
                  <c:v>207.69338210996116</c:v>
                </c:pt>
                <c:pt idx="91">
                  <c:v>199.98621548095491</c:v>
                </c:pt>
                <c:pt idx="92">
                  <c:v>192.22286458066421</c:v>
                </c:pt>
                <c:pt idx="93">
                  <c:v>184.4103621014296</c:v>
                </c:pt>
                <c:pt idx="94">
                  <c:v>176.5557528496785</c:v>
                </c:pt>
                <c:pt idx="95">
                  <c:v>162.20855016830839</c:v>
                </c:pt>
                <c:pt idx="96">
                  <c:v>147.8550172853856</c:v>
                </c:pt>
                <c:pt idx="97">
                  <c:v>133.50809917882273</c:v>
                </c:pt>
                <c:pt idx="98">
                  <c:v>119.18072310953261</c:v>
                </c:pt>
                <c:pt idx="99">
                  <c:v>104.88579208238457</c:v>
                </c:pt>
                <c:pt idx="100">
                  <c:v>48.804096018522429</c:v>
                </c:pt>
                <c:pt idx="101">
                  <c:v>48.64663793369953</c:v>
                </c:pt>
                <c:pt idx="102">
                  <c:v>48.474376631951642</c:v>
                </c:pt>
                <c:pt idx="103">
                  <c:v>48.287364532552253</c:v>
                </c:pt>
                <c:pt idx="104">
                  <c:v>48.085658543456191</c:v>
                </c:pt>
                <c:pt idx="105">
                  <c:v>47.869320043982547</c:v>
                </c:pt>
                <c:pt idx="106">
                  <c:v>47.638414866136834</c:v>
                </c:pt>
                <c:pt idx="107">
                  <c:v>47.393013274578273</c:v>
                </c:pt>
                <c:pt idx="108">
                  <c:v>47.133189945238193</c:v>
                </c:pt>
                <c:pt idx="109">
                  <c:v>46.859023942596068</c:v>
                </c:pt>
                <c:pt idx="110">
                  <c:v>46.57059869562012</c:v>
                </c:pt>
                <c:pt idx="111">
                  <c:v>46.268001972379828</c:v>
                </c:pt>
                <c:pt idx="112">
                  <c:v>45.951325853337998</c:v>
                </c:pt>
                <c:pt idx="113">
                  <c:v>45.620666703330592</c:v>
                </c:pt>
                <c:pt idx="114">
                  <c:v>45.276125142242847</c:v>
                </c:pt>
                <c:pt idx="115">
                  <c:v>44.917806014390543</c:v>
                </c:pt>
                <c:pt idx="116">
                  <c:v>44.545818356615733</c:v>
                </c:pt>
                <c:pt idx="117">
                  <c:v>44.160275365106813</c:v>
                </c:pt>
                <c:pt idx="118">
                  <c:v>43.761294360952739</c:v>
                </c:pt>
                <c:pt idx="119">
                  <c:v>43.348996754442183</c:v>
                </c:pt>
                <c:pt idx="120">
                  <c:v>42.923508008118198</c:v>
                </c:pt>
                <c:pt idx="121">
                  <c:v>42.484957598599898</c:v>
                </c:pt>
                <c:pt idx="122">
                  <c:v>42.033478977182597</c:v>
                </c:pt>
                <c:pt idx="123">
                  <c:v>41.569209529228445</c:v>
                </c:pt>
                <c:pt idx="124">
                  <c:v>41.092290532359925</c:v>
                </c:pt>
                <c:pt idx="125">
                  <c:v>40.602867113468989</c:v>
                </c:pt>
                <c:pt idx="126">
                  <c:v>40.101088204554749</c:v>
                </c:pt>
                <c:pt idx="127">
                  <c:v>39.587106497403369</c:v>
                </c:pt>
                <c:pt idx="128">
                  <c:v>39.061078397123801</c:v>
                </c:pt>
                <c:pt idx="129">
                  <c:v>38.523163974553597</c:v>
                </c:pt>
                <c:pt idx="130">
                  <c:v>37.97352691754913</c:v>
                </c:pt>
                <c:pt idx="131">
                  <c:v>36.610641599435851</c:v>
                </c:pt>
                <c:pt idx="132">
                  <c:v>35.260910689517843</c:v>
                </c:pt>
                <c:pt idx="133">
                  <c:v>33.925229090308022</c:v>
                </c:pt>
                <c:pt idx="134">
                  <c:v>32.604479888755876</c:v>
                </c:pt>
                <c:pt idx="135">
                  <c:v>31.299533942481933</c:v>
                </c:pt>
                <c:pt idx="136">
                  <c:v>30.011249472072389</c:v>
                </c:pt>
                <c:pt idx="137">
                  <c:v>28.740471659601177</c:v>
                </c:pt>
                <c:pt idx="138">
                  <c:v>27.488032253544574</c:v>
                </c:pt>
                <c:pt idx="139">
                  <c:v>26.25474918025029</c:v>
                </c:pt>
                <c:pt idx="140">
                  <c:v>25.041426162120736</c:v>
                </c:pt>
                <c:pt idx="141">
                  <c:v>23.848852342666898</c:v>
                </c:pt>
                <c:pt idx="142">
                  <c:v>22.677801918586724</c:v>
                </c:pt>
                <c:pt idx="143">
                  <c:v>21.529033779018771</c:v>
                </c:pt>
                <c:pt idx="144">
                  <c:v>20.403291152119028</c:v>
                </c:pt>
                <c:pt idx="145">
                  <c:v>19.301301259105728</c:v>
                </c:pt>
                <c:pt idx="146">
                  <c:v>18.223774975913901</c:v>
                </c:pt>
                <c:pt idx="147">
                  <c:v>17.171406502598135</c:v>
                </c:pt>
                <c:pt idx="148">
                  <c:v>16.144873040619085</c:v>
                </c:pt>
                <c:pt idx="149">
                  <c:v>15.144834478145734</c:v>
                </c:pt>
                <c:pt idx="150">
                  <c:v>14.171933083502239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Map'!$AZ$7:$AZ$187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-24.51644114630772</c:v>
                </c:pt>
                <c:pt idx="31">
                  <c:v>-25.175458322424596</c:v>
                </c:pt>
                <c:pt idx="32">
                  <c:v>-25.807717246574086</c:v>
                </c:pt>
                <c:pt idx="33">
                  <c:v>-26.412474668476946</c:v>
                </c:pt>
                <c:pt idx="34">
                  <c:v>-26.989001685548917</c:v>
                </c:pt>
                <c:pt idx="35">
                  <c:v>-27.536584130512203</c:v>
                </c:pt>
                <c:pt idx="36">
                  <c:v>-28.054522952653148</c:v>
                </c:pt>
                <c:pt idx="37">
                  <c:v>-28.542134592560171</c:v>
                </c:pt>
                <c:pt idx="38">
                  <c:v>-28.998751350178654</c:v>
                </c:pt>
                <c:pt idx="39">
                  <c:v>-29.423721746022064</c:v>
                </c:pt>
                <c:pt idx="40">
                  <c:v>-29.816410875381262</c:v>
                </c:pt>
                <c:pt idx="41">
                  <c:v>-30.176200755376858</c:v>
                </c:pt>
                <c:pt idx="42">
                  <c:v>-30.502490664702073</c:v>
                </c:pt>
                <c:pt idx="43">
                  <c:v>-30.794697475906663</c:v>
                </c:pt>
                <c:pt idx="44">
                  <c:v>-31.052255980075184</c:v>
                </c:pt>
                <c:pt idx="45">
                  <c:v>-31.274619203756167</c:v>
                </c:pt>
                <c:pt idx="46">
                  <c:v>-31.461258718001428</c:v>
                </c:pt>
                <c:pt idx="47">
                  <c:v>-31.611664939378354</c:v>
                </c:pt>
                <c:pt idx="48">
                  <c:v>-31.725347422820626</c:v>
                </c:pt>
                <c:pt idx="49">
                  <c:v>-31.801835146186548</c:v>
                </c:pt>
                <c:pt idx="50">
                  <c:v>-31.840676786397079</c:v>
                </c:pt>
                <c:pt idx="51">
                  <c:v>-31.17343872856009</c:v>
                </c:pt>
                <c:pt idx="52">
                  <c:v>-30.496714564480254</c:v>
                </c:pt>
                <c:pt idx="53">
                  <c:v>-29.810710221946714</c:v>
                </c:pt>
                <c:pt idx="54">
                  <c:v>-29.115634452715508</c:v>
                </c:pt>
                <c:pt idx="55">
                  <c:v>-28.411698768986209</c:v>
                </c:pt>
                <c:pt idx="56">
                  <c:v>-27.699117379038576</c:v>
                </c:pt>
                <c:pt idx="57">
                  <c:v>-26.978107122048748</c:v>
                </c:pt>
                <c:pt idx="58">
                  <c:v>-26.248887402104931</c:v>
                </c:pt>
                <c:pt idx="59">
                  <c:v>-25.511680121442474</c:v>
                </c:pt>
                <c:pt idx="60">
                  <c:v>-24.766709612918856</c:v>
                </c:pt>
                <c:pt idx="61">
                  <c:v>-24.014202571748982</c:v>
                </c:pt>
                <c:pt idx="62">
                  <c:v>-23.254387986521596</c:v>
                </c:pt>
                <c:pt idx="63">
                  <c:v>-22.487497069517875</c:v>
                </c:pt>
                <c:pt idx="64">
                  <c:v>-21.713763186353283</c:v>
                </c:pt>
                <c:pt idx="65">
                  <c:v>-20.933421784964242</c:v>
                </c:pt>
                <c:pt idx="66">
                  <c:v>-20.146710323961063</c:v>
                </c:pt>
                <c:pt idx="67">
                  <c:v>-19.353868200369089</c:v>
                </c:pt>
                <c:pt idx="68">
                  <c:v>-18.555136676779981</c:v>
                </c:pt>
                <c:pt idx="69">
                  <c:v>-17.750758807935245</c:v>
                </c:pt>
                <c:pt idx="70">
                  <c:v>-16.940979366764481</c:v>
                </c:pt>
                <c:pt idx="71">
                  <c:v>-16.126044769900741</c:v>
                </c:pt>
                <c:pt idx="72">
                  <c:v>-15.306203002695726</c:v>
                </c:pt>
                <c:pt idx="73">
                  <c:v>-14.481703543757618</c:v>
                </c:pt>
                <c:pt idx="74">
                  <c:v>-13.652797289034487</c:v>
                </c:pt>
                <c:pt idx="75">
                  <c:v>-12.819736475466449</c:v>
                </c:pt>
                <c:pt idx="76">
                  <c:v>-11.982774604229718</c:v>
                </c:pt>
                <c:pt idx="77">
                  <c:v>-11.14216636359596</c:v>
                </c:pt>
                <c:pt idx="78">
                  <c:v>-10.298167551430428</c:v>
                </c:pt>
                <c:pt idx="79">
                  <c:v>-9.4510349973524228</c:v>
                </c:pt>
                <c:pt idx="80">
                  <c:v>-8.6010264845818121</c:v>
                </c:pt>
                <c:pt idx="81">
                  <c:v>-16.603715724632899</c:v>
                </c:pt>
                <c:pt idx="82">
                  <c:v>-16.741155602797726</c:v>
                </c:pt>
                <c:pt idx="83">
                  <c:v>-16.384339706016878</c:v>
                </c:pt>
                <c:pt idx="84">
                  <c:v>-15.532252460639034</c:v>
                </c:pt>
                <c:pt idx="85">
                  <c:v>-14.184178198897605</c:v>
                </c:pt>
                <c:pt idx="86">
                  <c:v>-12.339701673369948</c:v>
                </c:pt>
                <c:pt idx="87">
                  <c:v>-9.6596290863548457</c:v>
                </c:pt>
                <c:pt idx="88">
                  <c:v>-6.7091645942107414</c:v>
                </c:pt>
                <c:pt idx="89">
                  <c:v>-3.4890023439806859</c:v>
                </c:pt>
                <c:pt idx="90">
                  <c:v>0</c:v>
                </c:pt>
                <c:pt idx="91">
                  <c:v>3.4890023439806859</c:v>
                </c:pt>
                <c:pt idx="92">
                  <c:v>6.7091645942107414</c:v>
                </c:pt>
                <c:pt idx="93">
                  <c:v>9.6596290863548457</c:v>
                </c:pt>
                <c:pt idx="94">
                  <c:v>12.339701673369948</c:v>
                </c:pt>
                <c:pt idx="95">
                  <c:v>14.184178198897605</c:v>
                </c:pt>
                <c:pt idx="96">
                  <c:v>15.532252460639034</c:v>
                </c:pt>
                <c:pt idx="97">
                  <c:v>16.384339706016878</c:v>
                </c:pt>
                <c:pt idx="98">
                  <c:v>16.741155602797726</c:v>
                </c:pt>
                <c:pt idx="99">
                  <c:v>16.603715724632899</c:v>
                </c:pt>
                <c:pt idx="100">
                  <c:v>8.6010264845818121</c:v>
                </c:pt>
                <c:pt idx="101">
                  <c:v>9.4510349973524228</c:v>
                </c:pt>
                <c:pt idx="102">
                  <c:v>10.298167551430428</c:v>
                </c:pt>
                <c:pt idx="103">
                  <c:v>11.14216636359596</c:v>
                </c:pt>
                <c:pt idx="104">
                  <c:v>11.982774604229718</c:v>
                </c:pt>
                <c:pt idx="105">
                  <c:v>12.819736475466449</c:v>
                </c:pt>
                <c:pt idx="106">
                  <c:v>13.652797289034487</c:v>
                </c:pt>
                <c:pt idx="107">
                  <c:v>14.481703543757618</c:v>
                </c:pt>
                <c:pt idx="108">
                  <c:v>15.306203002695726</c:v>
                </c:pt>
                <c:pt idx="109">
                  <c:v>16.126044769900741</c:v>
                </c:pt>
                <c:pt idx="110">
                  <c:v>16.940979366764481</c:v>
                </c:pt>
                <c:pt idx="111">
                  <c:v>17.750758807935245</c:v>
                </c:pt>
                <c:pt idx="112">
                  <c:v>18.555136676779981</c:v>
                </c:pt>
                <c:pt idx="113">
                  <c:v>19.353868200369089</c:v>
                </c:pt>
                <c:pt idx="114">
                  <c:v>20.146710323961063</c:v>
                </c:pt>
                <c:pt idx="115">
                  <c:v>20.933421784964242</c:v>
                </c:pt>
                <c:pt idx="116">
                  <c:v>21.713763186353283</c:v>
                </c:pt>
                <c:pt idx="117">
                  <c:v>22.487497069517875</c:v>
                </c:pt>
                <c:pt idx="118">
                  <c:v>23.254387986521596</c:v>
                </c:pt>
                <c:pt idx="119">
                  <c:v>24.014202571748982</c:v>
                </c:pt>
                <c:pt idx="120">
                  <c:v>24.766709612918856</c:v>
                </c:pt>
                <c:pt idx="121">
                  <c:v>25.511680121442474</c:v>
                </c:pt>
                <c:pt idx="122">
                  <c:v>26.248887402104931</c:v>
                </c:pt>
                <c:pt idx="123">
                  <c:v>26.978107122048748</c:v>
                </c:pt>
                <c:pt idx="124">
                  <c:v>27.699117379038576</c:v>
                </c:pt>
                <c:pt idx="125">
                  <c:v>28.411698768986209</c:v>
                </c:pt>
                <c:pt idx="126">
                  <c:v>29.115634452715508</c:v>
                </c:pt>
                <c:pt idx="127">
                  <c:v>29.810710221946714</c:v>
                </c:pt>
                <c:pt idx="128">
                  <c:v>30.496714564480254</c:v>
                </c:pt>
                <c:pt idx="129">
                  <c:v>31.17343872856009</c:v>
                </c:pt>
                <c:pt idx="130">
                  <c:v>31.840676786397079</c:v>
                </c:pt>
                <c:pt idx="131">
                  <c:v>31.801835146186548</c:v>
                </c:pt>
                <c:pt idx="132">
                  <c:v>31.725347422820626</c:v>
                </c:pt>
                <c:pt idx="133">
                  <c:v>31.611664939378354</c:v>
                </c:pt>
                <c:pt idx="134">
                  <c:v>31.461258718001428</c:v>
                </c:pt>
                <c:pt idx="135">
                  <c:v>31.274619203756167</c:v>
                </c:pt>
                <c:pt idx="136">
                  <c:v>31.052255980075184</c:v>
                </c:pt>
                <c:pt idx="137">
                  <c:v>30.794697475906663</c:v>
                </c:pt>
                <c:pt idx="138">
                  <c:v>30.502490664702073</c:v>
                </c:pt>
                <c:pt idx="139">
                  <c:v>30.176200755376858</c:v>
                </c:pt>
                <c:pt idx="140">
                  <c:v>29.816410875381262</c:v>
                </c:pt>
                <c:pt idx="141">
                  <c:v>29.423721746022064</c:v>
                </c:pt>
                <c:pt idx="142">
                  <c:v>28.998751350178654</c:v>
                </c:pt>
                <c:pt idx="143">
                  <c:v>28.542134592560171</c:v>
                </c:pt>
                <c:pt idx="144">
                  <c:v>28.054522952653148</c:v>
                </c:pt>
                <c:pt idx="145">
                  <c:v>27.536584130512203</c:v>
                </c:pt>
                <c:pt idx="146">
                  <c:v>26.989001685548917</c:v>
                </c:pt>
                <c:pt idx="147">
                  <c:v>26.412474668476946</c:v>
                </c:pt>
                <c:pt idx="148">
                  <c:v>25.807717246574086</c:v>
                </c:pt>
                <c:pt idx="149">
                  <c:v>25.175458322424596</c:v>
                </c:pt>
                <c:pt idx="150">
                  <c:v>24.51644114630772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D-DDBC-454C-9E4C-42642E8638A3}"/>
            </c:ext>
          </c:extLst>
        </c:ser>
        <c:ser>
          <c:idx val="8"/>
          <c:order val="7"/>
          <c:tx>
            <c:v> +3 dBms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Map'!$AE$7:$AE$187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13.379167565476591</c:v>
                </c:pt>
                <c:pt idx="31">
                  <c:v>14.297645708643527</c:v>
                </c:pt>
                <c:pt idx="32">
                  <c:v>15.241742990251835</c:v>
                </c:pt>
                <c:pt idx="33">
                  <c:v>16.210853069904598</c:v>
                </c:pt>
                <c:pt idx="34">
                  <c:v>17.204352972998759</c:v>
                </c:pt>
                <c:pt idx="35">
                  <c:v>18.221603380129952</c:v>
                </c:pt>
                <c:pt idx="36">
                  <c:v>19.261948924186314</c:v>
                </c:pt>
                <c:pt idx="37">
                  <c:v>20.324718495009702</c:v>
                </c:pt>
                <c:pt idx="38">
                  <c:v>21.409225551499578</c:v>
                </c:pt>
                <c:pt idx="39">
                  <c:v>22.514768441031709</c:v>
                </c:pt>
                <c:pt idx="40">
                  <c:v>23.640630726060945</c:v>
                </c:pt>
                <c:pt idx="41">
                  <c:v>24.786081517774214</c:v>
                </c:pt>
                <c:pt idx="42">
                  <c:v>25.950375816657015</c:v>
                </c:pt>
                <c:pt idx="43">
                  <c:v>27.132754859833835</c:v>
                </c:pt>
                <c:pt idx="44">
                  <c:v>28.332446475040108</c:v>
                </c:pt>
                <c:pt idx="45">
                  <c:v>29.548665441080491</c:v>
                </c:pt>
                <c:pt idx="46">
                  <c:v>30.780613854625631</c:v>
                </c:pt>
                <c:pt idx="47">
                  <c:v>32.027481503196896</c:v>
                </c:pt>
                <c:pt idx="48">
                  <c:v>33.288446244185899</c:v>
                </c:pt>
                <c:pt idx="49">
                  <c:v>34.562674389753283</c:v>
                </c:pt>
                <c:pt idx="50">
                  <c:v>35.849321097448531</c:v>
                </c:pt>
                <c:pt idx="51">
                  <c:v>36.368211939123377</c:v>
                </c:pt>
                <c:pt idx="52">
                  <c:v>36.876035900261847</c:v>
                </c:pt>
                <c:pt idx="53">
                  <c:v>37.372638449562785</c:v>
                </c:pt>
                <c:pt idx="54">
                  <c:v>37.857868470411056</c:v>
                </c:pt>
                <c:pt idx="55">
                  <c:v>38.331578306862433</c:v>
                </c:pt>
                <c:pt idx="56">
                  <c:v>38.793623808575461</c:v>
                </c:pt>
                <c:pt idx="57">
                  <c:v>39.243864374676555</c:v>
                </c:pt>
                <c:pt idx="58">
                  <c:v>39.682162996544932</c:v>
                </c:pt>
                <c:pt idx="59">
                  <c:v>40.108386299504517</c:v>
                </c:pt>
                <c:pt idx="60">
                  <c:v>40.522404583409909</c:v>
                </c:pt>
                <c:pt idx="61">
                  <c:v>40.924091862114331</c:v>
                </c:pt>
                <c:pt idx="62">
                  <c:v>41.313325901807275</c:v>
                </c:pt>
                <c:pt idx="63">
                  <c:v>41.689988258210406</c:v>
                </c:pt>
                <c:pt idx="64">
                  <c:v>42.053964312620217</c:v>
                </c:pt>
                <c:pt idx="65">
                  <c:v>42.405143306786648</c:v>
                </c:pt>
                <c:pt idx="66">
                  <c:v>42.743418376616908</c:v>
                </c:pt>
                <c:pt idx="67">
                  <c:v>43.068686584694319</c:v>
                </c:pt>
                <c:pt idx="68">
                  <c:v>43.380848951602268</c:v>
                </c:pt>
                <c:pt idx="69">
                  <c:v>43.679810486043728</c:v>
                </c:pt>
                <c:pt idx="70">
                  <c:v>43.965480213747206</c:v>
                </c:pt>
                <c:pt idx="71">
                  <c:v>44.237771205150302</c:v>
                </c:pt>
                <c:pt idx="72">
                  <c:v>44.496600601852435</c:v>
                </c:pt>
                <c:pt idx="73">
                  <c:v>44.741889641828756</c:v>
                </c:pt>
                <c:pt idx="74">
                  <c:v>44.973563683397494</c:v>
                </c:pt>
                <c:pt idx="75">
                  <c:v>45.191552227933471</c:v>
                </c:pt>
                <c:pt idx="76">
                  <c:v>45.395788941320944</c:v>
                </c:pt>
                <c:pt idx="77">
                  <c:v>45.586211674139093</c:v>
                </c:pt>
                <c:pt idx="78">
                  <c:v>45.762762480574153</c:v>
                </c:pt>
                <c:pt idx="79">
                  <c:v>45.925387636052413</c:v>
                </c:pt>
                <c:pt idx="80">
                  <c:v>46.074037653588618</c:v>
                </c:pt>
                <c:pt idx="81">
                  <c:v>99.018572783239122</c:v>
                </c:pt>
                <c:pt idx="82">
                  <c:v>112.51385789517535</c:v>
                </c:pt>
                <c:pt idx="83">
                  <c:v>126.03977310202735</c:v>
                </c:pt>
                <c:pt idx="84">
                  <c:v>139.58413718171147</c:v>
                </c:pt>
                <c:pt idx="85">
                  <c:v>153.13474601296238</c:v>
                </c:pt>
                <c:pt idx="86">
                  <c:v>166.67937874858836</c:v>
                </c:pt>
                <c:pt idx="87">
                  <c:v>174.09460804168006</c:v>
                </c:pt>
                <c:pt idx="88">
                  <c:v>181.47008597821221</c:v>
                </c:pt>
                <c:pt idx="89">
                  <c:v>188.7991618320558</c:v>
                </c:pt>
                <c:pt idx="90">
                  <c:v>196.07519631351704</c:v>
                </c:pt>
                <c:pt idx="91">
                  <c:v>188.7991618320558</c:v>
                </c:pt>
                <c:pt idx="92">
                  <c:v>181.47008597821221</c:v>
                </c:pt>
                <c:pt idx="93">
                  <c:v>174.09460804168006</c:v>
                </c:pt>
                <c:pt idx="94">
                  <c:v>166.67937874858836</c:v>
                </c:pt>
                <c:pt idx="95">
                  <c:v>153.13474601296238</c:v>
                </c:pt>
                <c:pt idx="96">
                  <c:v>139.58413718171147</c:v>
                </c:pt>
                <c:pt idx="97">
                  <c:v>126.03977310202735</c:v>
                </c:pt>
                <c:pt idx="98">
                  <c:v>112.51385789517535</c:v>
                </c:pt>
                <c:pt idx="99">
                  <c:v>99.018572783239122</c:v>
                </c:pt>
                <c:pt idx="100">
                  <c:v>46.074037653588618</c:v>
                </c:pt>
                <c:pt idx="101">
                  <c:v>45.925387636052413</c:v>
                </c:pt>
                <c:pt idx="102">
                  <c:v>45.762762480574153</c:v>
                </c:pt>
                <c:pt idx="103">
                  <c:v>45.586211674139093</c:v>
                </c:pt>
                <c:pt idx="104">
                  <c:v>45.395788941320944</c:v>
                </c:pt>
                <c:pt idx="105">
                  <c:v>45.191552227933471</c:v>
                </c:pt>
                <c:pt idx="106">
                  <c:v>44.973563683397494</c:v>
                </c:pt>
                <c:pt idx="107">
                  <c:v>44.741889641828756</c:v>
                </c:pt>
                <c:pt idx="108">
                  <c:v>44.496600601852435</c:v>
                </c:pt>
                <c:pt idx="109">
                  <c:v>44.237771205150302</c:v>
                </c:pt>
                <c:pt idx="110">
                  <c:v>43.965480213747206</c:v>
                </c:pt>
                <c:pt idx="111">
                  <c:v>43.679810486043728</c:v>
                </c:pt>
                <c:pt idx="112">
                  <c:v>43.380848951602268</c:v>
                </c:pt>
                <c:pt idx="113">
                  <c:v>43.068686584694319</c:v>
                </c:pt>
                <c:pt idx="114">
                  <c:v>42.743418376616908</c:v>
                </c:pt>
                <c:pt idx="115">
                  <c:v>42.405143306786648</c:v>
                </c:pt>
                <c:pt idx="116">
                  <c:v>42.053964312620217</c:v>
                </c:pt>
                <c:pt idx="117">
                  <c:v>41.689988258210406</c:v>
                </c:pt>
                <c:pt idx="118">
                  <c:v>41.313325901807275</c:v>
                </c:pt>
                <c:pt idx="119">
                  <c:v>40.924091862114331</c:v>
                </c:pt>
                <c:pt idx="120">
                  <c:v>40.522404583409909</c:v>
                </c:pt>
                <c:pt idx="121">
                  <c:v>40.108386299504517</c:v>
                </c:pt>
                <c:pt idx="122">
                  <c:v>39.682162996544932</c:v>
                </c:pt>
                <c:pt idx="123">
                  <c:v>39.243864374676555</c:v>
                </c:pt>
                <c:pt idx="124">
                  <c:v>38.793623808575461</c:v>
                </c:pt>
                <c:pt idx="125">
                  <c:v>38.331578306862433</c:v>
                </c:pt>
                <c:pt idx="126">
                  <c:v>37.857868470411056</c:v>
                </c:pt>
                <c:pt idx="127">
                  <c:v>37.372638449562785</c:v>
                </c:pt>
                <c:pt idx="128">
                  <c:v>36.876035900261847</c:v>
                </c:pt>
                <c:pt idx="129">
                  <c:v>36.368211939123377</c:v>
                </c:pt>
                <c:pt idx="130">
                  <c:v>35.849321097448531</c:v>
                </c:pt>
                <c:pt idx="131">
                  <c:v>34.562674389753283</c:v>
                </c:pt>
                <c:pt idx="132">
                  <c:v>33.288446244185899</c:v>
                </c:pt>
                <c:pt idx="133">
                  <c:v>32.027481503196896</c:v>
                </c:pt>
                <c:pt idx="134">
                  <c:v>30.780613854625631</c:v>
                </c:pt>
                <c:pt idx="135">
                  <c:v>29.548665441080491</c:v>
                </c:pt>
                <c:pt idx="136">
                  <c:v>28.332446475040108</c:v>
                </c:pt>
                <c:pt idx="137">
                  <c:v>27.132754859833835</c:v>
                </c:pt>
                <c:pt idx="138">
                  <c:v>25.950375816657015</c:v>
                </c:pt>
                <c:pt idx="139">
                  <c:v>24.786081517774214</c:v>
                </c:pt>
                <c:pt idx="140">
                  <c:v>23.640630726060945</c:v>
                </c:pt>
                <c:pt idx="141">
                  <c:v>22.514768441031709</c:v>
                </c:pt>
                <c:pt idx="142">
                  <c:v>21.409225551499578</c:v>
                </c:pt>
                <c:pt idx="143">
                  <c:v>20.324718495009702</c:v>
                </c:pt>
                <c:pt idx="144">
                  <c:v>19.261948924186314</c:v>
                </c:pt>
                <c:pt idx="145">
                  <c:v>18.221603380129952</c:v>
                </c:pt>
                <c:pt idx="146">
                  <c:v>17.204352972998759</c:v>
                </c:pt>
                <c:pt idx="147">
                  <c:v>16.210853069904598</c:v>
                </c:pt>
                <c:pt idx="148">
                  <c:v>15.241742990251835</c:v>
                </c:pt>
                <c:pt idx="149">
                  <c:v>14.297645708643527</c:v>
                </c:pt>
                <c:pt idx="150">
                  <c:v>13.379167565476591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Map'!$BA$7:$BA$187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-23.145012911995536</c:v>
                </c:pt>
                <c:pt idx="31">
                  <c:v>-23.767165244767906</c:v>
                </c:pt>
                <c:pt idx="32">
                  <c:v>-24.364056158740066</c:v>
                </c:pt>
                <c:pt idx="33">
                  <c:v>-24.934983980402098</c:v>
                </c:pt>
                <c:pt idx="34">
                  <c:v>-25.479260581341574</c:v>
                </c:pt>
                <c:pt idx="35">
                  <c:v>-25.996211744172403</c:v>
                </c:pt>
                <c:pt idx="36">
                  <c:v>-26.485177522465278</c:v>
                </c:pt>
                <c:pt idx="37">
                  <c:v>-26.94551259452312</c:v>
                </c:pt>
                <c:pt idx="38">
                  <c:v>-27.376586610847262</c:v>
                </c:pt>
                <c:pt idx="39">
                  <c:v>-27.777784535142771</c:v>
                </c:pt>
                <c:pt idx="40">
                  <c:v>-28.148506978713563</c:v>
                </c:pt>
                <c:pt idx="41">
                  <c:v>-28.488170528101016</c:v>
                </c:pt>
                <c:pt idx="42">
                  <c:v>-28.796208065821837</c:v>
                </c:pt>
                <c:pt idx="43">
                  <c:v>-29.072069084064356</c:v>
                </c:pt>
                <c:pt idx="44">
                  <c:v>-29.315219991204575</c:v>
                </c:pt>
                <c:pt idx="45">
                  <c:v>-29.525144411006607</c:v>
                </c:pt>
                <c:pt idx="46">
                  <c:v>-29.701343474374571</c:v>
                </c:pt>
                <c:pt idx="47">
                  <c:v>-29.843336103526529</c:v>
                </c:pt>
                <c:pt idx="48">
                  <c:v>-29.950659288463402</c:v>
                </c:pt>
                <c:pt idx="49">
                  <c:v>-30.022868355609344</c:v>
                </c:pt>
                <c:pt idx="50">
                  <c:v>-30.059537228502879</c:v>
                </c:pt>
                <c:pt idx="51">
                  <c:v>-29.429623882929977</c:v>
                </c:pt>
                <c:pt idx="52">
                  <c:v>-28.790755075584908</c:v>
                </c:pt>
                <c:pt idx="53">
                  <c:v>-28.143125214836747</c:v>
                </c:pt>
                <c:pt idx="54">
                  <c:v>-27.486931375051221</c:v>
                </c:pt>
                <c:pt idx="55">
                  <c:v>-26.822373236620809</c:v>
                </c:pt>
                <c:pt idx="56">
                  <c:v>-26.149653025201804</c:v>
                </c:pt>
                <c:pt idx="57">
                  <c:v>-25.468975450176849</c:v>
                </c:pt>
                <c:pt idx="58">
                  <c:v>-24.780547642361711</c:v>
                </c:pt>
                <c:pt idx="59">
                  <c:v>-24.084579090975154</c:v>
                </c:pt>
                <c:pt idx="60">
                  <c:v>-23.381281579891176</c:v>
                </c:pt>
                <c:pt idx="61">
                  <c:v>-22.670869123193018</c:v>
                </c:pt>
                <c:pt idx="62">
                  <c:v>-21.953557900048423</c:v>
                </c:pt>
                <c:pt idx="63">
                  <c:v>-21.229566188926174</c:v>
                </c:pt>
                <c:pt idx="64">
                  <c:v>-20.499114301173702</c:v>
                </c:pt>
                <c:pt idx="65">
                  <c:v>-19.762424513976178</c:v>
                </c:pt>
                <c:pt idx="66">
                  <c:v>-19.01972100271734</c:v>
                </c:pt>
                <c:pt idx="67">
                  <c:v>-18.271229772762709</c:v>
                </c:pt>
                <c:pt idx="68">
                  <c:v>-17.517178590685983</c:v>
                </c:pt>
                <c:pt idx="69">
                  <c:v>-16.757796914959417</c:v>
                </c:pt>
                <c:pt idx="70">
                  <c:v>-15.99331582612942</c:v>
                </c:pt>
                <c:pt idx="71">
                  <c:v>-15.223967956498523</c:v>
                </c:pt>
                <c:pt idx="72">
                  <c:v>-14.449987419335157</c:v>
                </c:pt>
                <c:pt idx="73">
                  <c:v>-13.671609737632776</c:v>
                </c:pt>
                <c:pt idx="74">
                  <c:v>-12.889071772439976</c:v>
                </c:pt>
                <c:pt idx="75">
                  <c:v>-12.102611650783469</c:v>
                </c:pt>
                <c:pt idx="76">
                  <c:v>-11.312468693205815</c:v>
                </c:pt>
                <c:pt idx="77">
                  <c:v>-10.518883340939942</c:v>
                </c:pt>
                <c:pt idx="78">
                  <c:v>-9.7220970827426711</c:v>
                </c:pt>
                <c:pt idx="79">
                  <c:v>-8.922352381409457</c:v>
                </c:pt>
                <c:pt idx="80">
                  <c:v>-8.1198925999927383</c:v>
                </c:pt>
                <c:pt idx="81">
                  <c:v>-15.674918416599299</c:v>
                </c:pt>
                <c:pt idx="82">
                  <c:v>-15.804670028416215</c:v>
                </c:pt>
                <c:pt idx="83">
                  <c:v>-15.467814100228541</c:v>
                </c:pt>
                <c:pt idx="84">
                  <c:v>-14.663391868685073</c:v>
                </c:pt>
                <c:pt idx="85">
                  <c:v>-13.390727699846963</c:v>
                </c:pt>
                <c:pt idx="86">
                  <c:v>-11.649429574868506</c:v>
                </c:pt>
                <c:pt idx="87">
                  <c:v>-9.1192778998611477</c:v>
                </c:pt>
                <c:pt idx="88">
                  <c:v>-6.3338598059570836</c:v>
                </c:pt>
                <c:pt idx="89">
                  <c:v>-3.2938306102220469</c:v>
                </c:pt>
                <c:pt idx="90">
                  <c:v>0</c:v>
                </c:pt>
                <c:pt idx="91">
                  <c:v>3.2938306102220469</c:v>
                </c:pt>
                <c:pt idx="92">
                  <c:v>6.3338598059570836</c:v>
                </c:pt>
                <c:pt idx="93">
                  <c:v>9.1192778998611477</c:v>
                </c:pt>
                <c:pt idx="94">
                  <c:v>11.649429574868506</c:v>
                </c:pt>
                <c:pt idx="95">
                  <c:v>13.390727699846963</c:v>
                </c:pt>
                <c:pt idx="96">
                  <c:v>14.663391868685073</c:v>
                </c:pt>
                <c:pt idx="97">
                  <c:v>15.467814100228541</c:v>
                </c:pt>
                <c:pt idx="98">
                  <c:v>15.804670028416215</c:v>
                </c:pt>
                <c:pt idx="99">
                  <c:v>15.674918416599299</c:v>
                </c:pt>
                <c:pt idx="100">
                  <c:v>8.1198925999927383</c:v>
                </c:pt>
                <c:pt idx="101">
                  <c:v>8.922352381409457</c:v>
                </c:pt>
                <c:pt idx="102">
                  <c:v>9.7220970827426711</c:v>
                </c:pt>
                <c:pt idx="103">
                  <c:v>10.518883340939942</c:v>
                </c:pt>
                <c:pt idx="104">
                  <c:v>11.312468693205815</c:v>
                </c:pt>
                <c:pt idx="105">
                  <c:v>12.102611650783469</c:v>
                </c:pt>
                <c:pt idx="106">
                  <c:v>12.889071772439976</c:v>
                </c:pt>
                <c:pt idx="107">
                  <c:v>13.671609737632776</c:v>
                </c:pt>
                <c:pt idx="108">
                  <c:v>14.449987419335157</c:v>
                </c:pt>
                <c:pt idx="109">
                  <c:v>15.223967956498523</c:v>
                </c:pt>
                <c:pt idx="110">
                  <c:v>15.99331582612942</c:v>
                </c:pt>
                <c:pt idx="111">
                  <c:v>16.757796914959417</c:v>
                </c:pt>
                <c:pt idx="112">
                  <c:v>17.517178590685983</c:v>
                </c:pt>
                <c:pt idx="113">
                  <c:v>18.271229772762709</c:v>
                </c:pt>
                <c:pt idx="114">
                  <c:v>19.01972100271734</c:v>
                </c:pt>
                <c:pt idx="115">
                  <c:v>19.762424513976178</c:v>
                </c:pt>
                <c:pt idx="116">
                  <c:v>20.499114301173702</c:v>
                </c:pt>
                <c:pt idx="117">
                  <c:v>21.229566188926174</c:v>
                </c:pt>
                <c:pt idx="118">
                  <c:v>21.953557900048423</c:v>
                </c:pt>
                <c:pt idx="119">
                  <c:v>22.670869123193018</c:v>
                </c:pt>
                <c:pt idx="120">
                  <c:v>23.381281579891176</c:v>
                </c:pt>
                <c:pt idx="121">
                  <c:v>24.084579090975154</c:v>
                </c:pt>
                <c:pt idx="122">
                  <c:v>24.780547642361711</c:v>
                </c:pt>
                <c:pt idx="123">
                  <c:v>25.468975450176849</c:v>
                </c:pt>
                <c:pt idx="124">
                  <c:v>26.149653025201804</c:v>
                </c:pt>
                <c:pt idx="125">
                  <c:v>26.822373236620809</c:v>
                </c:pt>
                <c:pt idx="126">
                  <c:v>27.486931375051221</c:v>
                </c:pt>
                <c:pt idx="127">
                  <c:v>28.143125214836747</c:v>
                </c:pt>
                <c:pt idx="128">
                  <c:v>28.790755075584908</c:v>
                </c:pt>
                <c:pt idx="129">
                  <c:v>29.429623882929977</c:v>
                </c:pt>
                <c:pt idx="130">
                  <c:v>30.059537228502879</c:v>
                </c:pt>
                <c:pt idx="131">
                  <c:v>30.022868355609344</c:v>
                </c:pt>
                <c:pt idx="132">
                  <c:v>29.950659288463402</c:v>
                </c:pt>
                <c:pt idx="133">
                  <c:v>29.843336103526529</c:v>
                </c:pt>
                <c:pt idx="134">
                  <c:v>29.701343474374571</c:v>
                </c:pt>
                <c:pt idx="135">
                  <c:v>29.525144411006607</c:v>
                </c:pt>
                <c:pt idx="136">
                  <c:v>29.315219991204575</c:v>
                </c:pt>
                <c:pt idx="137">
                  <c:v>29.072069084064356</c:v>
                </c:pt>
                <c:pt idx="138">
                  <c:v>28.796208065821837</c:v>
                </c:pt>
                <c:pt idx="139">
                  <c:v>28.488170528101016</c:v>
                </c:pt>
                <c:pt idx="140">
                  <c:v>28.148506978713563</c:v>
                </c:pt>
                <c:pt idx="141">
                  <c:v>27.777784535142771</c:v>
                </c:pt>
                <c:pt idx="142">
                  <c:v>27.376586610847262</c:v>
                </c:pt>
                <c:pt idx="143">
                  <c:v>26.94551259452312</c:v>
                </c:pt>
                <c:pt idx="144">
                  <c:v>26.485177522465278</c:v>
                </c:pt>
                <c:pt idx="145">
                  <c:v>25.996211744172403</c:v>
                </c:pt>
                <c:pt idx="146">
                  <c:v>25.479260581341574</c:v>
                </c:pt>
                <c:pt idx="147">
                  <c:v>24.934983980402098</c:v>
                </c:pt>
                <c:pt idx="148">
                  <c:v>24.364056158740066</c:v>
                </c:pt>
                <c:pt idx="149">
                  <c:v>23.767165244767906</c:v>
                </c:pt>
                <c:pt idx="150">
                  <c:v>23.145012911995536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E-DDBC-454C-9E4C-42642E8638A3}"/>
            </c:ext>
          </c:extLst>
        </c:ser>
        <c:ser>
          <c:idx val="9"/>
          <c:order val="8"/>
          <c:tx>
            <c:v> +2 dBms</c:v>
          </c:tx>
          <c:spPr>
            <a:ln w="1905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Map'!$AF$7:$AF$187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12.630748655840035</c:v>
                </c:pt>
                <c:pt idx="31">
                  <c:v>13.49784793652768</c:v>
                </c:pt>
                <c:pt idx="32">
                  <c:v>14.389133243501977</c:v>
                </c:pt>
                <c:pt idx="33">
                  <c:v>15.304032154516486</c:v>
                </c:pt>
                <c:pt idx="34">
                  <c:v>16.241956543621541</c:v>
                </c:pt>
                <c:pt idx="35">
                  <c:v>17.202302854380026</c:v>
                </c:pt>
                <c:pt idx="36">
                  <c:v>18.184452380342034</c:v>
                </c:pt>
                <c:pt idx="37">
                  <c:v>19.187771552663573</c:v>
                </c:pt>
                <c:pt idx="38">
                  <c:v>20.211612234751676</c:v>
                </c:pt>
                <c:pt idx="39">
                  <c:v>21.255312023815048</c:v>
                </c:pt>
                <c:pt idx="40">
                  <c:v>22.318194559197021</c:v>
                </c:pt>
                <c:pt idx="41">
                  <c:v>23.399569837364258</c:v>
                </c:pt>
                <c:pt idx="42">
                  <c:v>24.498734533422258</c:v>
                </c:pt>
                <c:pt idx="43">
                  <c:v>25.614972329025878</c:v>
                </c:pt>
                <c:pt idx="44">
                  <c:v>26.747554246550386</c:v>
                </c:pt>
                <c:pt idx="45">
                  <c:v>27.895738989386032</c:v>
                </c:pt>
                <c:pt idx="46">
                  <c:v>29.058773288216511</c:v>
                </c:pt>
                <c:pt idx="47">
                  <c:v>30.235892253139262</c:v>
                </c:pt>
                <c:pt idx="48">
                  <c:v>31.426319731482998</c:v>
                </c:pt>
                <c:pt idx="49">
                  <c:v>32.629268671175524</c:v>
                </c:pt>
                <c:pt idx="50">
                  <c:v>33.843941489512702</c:v>
                </c:pt>
                <c:pt idx="51">
                  <c:v>34.333806032201004</c:v>
                </c:pt>
                <c:pt idx="52">
                  <c:v>34.813222765952368</c:v>
                </c:pt>
                <c:pt idx="53">
                  <c:v>35.282045803811243</c:v>
                </c:pt>
                <c:pt idx="54">
                  <c:v>35.740132482493493</c:v>
                </c:pt>
                <c:pt idx="55">
                  <c:v>36.187343405799041</c:v>
                </c:pt>
                <c:pt idx="56">
                  <c:v>36.623542487030214</c:v>
                </c:pt>
                <c:pt idx="57">
                  <c:v>37.048596990403084</c:v>
                </c:pt>
                <c:pt idx="58">
                  <c:v>37.462377571439056</c:v>
                </c:pt>
                <c:pt idx="59">
                  <c:v>37.864758316324561</c:v>
                </c:pt>
                <c:pt idx="60">
                  <c:v>38.255616780226681</c:v>
                </c:pt>
                <c:pt idx="61">
                  <c:v>38.634834024553278</c:v>
                </c:pt>
                <c:pt idx="62">
                  <c:v>39.002294653146116</c:v>
                </c:pt>
                <c:pt idx="63">
                  <c:v>39.357886847395974</c:v>
                </c:pt>
                <c:pt idx="64">
                  <c:v>39.701502400269192</c:v>
                </c:pt>
                <c:pt idx="65">
                  <c:v>40.033036749235166</c:v>
                </c:pt>
                <c:pt idx="66">
                  <c:v>40.352389008084799</c:v>
                </c:pt>
                <c:pt idx="67">
                  <c:v>40.659461997630316</c:v>
                </c:pt>
                <c:pt idx="68">
                  <c:v>40.954162275276921</c:v>
                </c:pt>
                <c:pt idx="69">
                  <c:v>41.236400163457503</c:v>
                </c:pt>
                <c:pt idx="70">
                  <c:v>41.506089776921613</c:v>
                </c:pt>
                <c:pt idx="71">
                  <c:v>41.763149048870382</c:v>
                </c:pt>
                <c:pt idx="72">
                  <c:v>42.007499755929558</c:v>
                </c:pt>
                <c:pt idx="73">
                  <c:v>42.239067541952934</c:v>
                </c:pt>
                <c:pt idx="74">
                  <c:v>42.457781940649021</c:v>
                </c:pt>
                <c:pt idx="75">
                  <c:v>42.663576397023952</c:v>
                </c:pt>
                <c:pt idx="76">
                  <c:v>42.856388287634289</c:v>
                </c:pt>
                <c:pt idx="77">
                  <c:v>43.036158939643343</c:v>
                </c:pt>
                <c:pt idx="78">
                  <c:v>43.202833648675416</c:v>
                </c:pt>
                <c:pt idx="79">
                  <c:v>43.356361695462354</c:v>
                </c:pt>
                <c:pt idx="80">
                  <c:v>43.496696361277507</c:v>
                </c:pt>
                <c:pt idx="81">
                  <c:v>93.47956059032623</c:v>
                </c:pt>
                <c:pt idx="82">
                  <c:v>106.21993127882911</c:v>
                </c:pt>
                <c:pt idx="83">
                  <c:v>118.9892186415789</c:v>
                </c:pt>
                <c:pt idx="84">
                  <c:v>131.77592286338108</c:v>
                </c:pt>
                <c:pt idx="85">
                  <c:v>144.56852251081961</c:v>
                </c:pt>
                <c:pt idx="86">
                  <c:v>157.35548036018565</c:v>
                </c:pt>
                <c:pt idx="87">
                  <c:v>164.35590822448285</c:v>
                </c:pt>
                <c:pt idx="88">
                  <c:v>171.31880838827291</c:v>
                </c:pt>
                <c:pt idx="89">
                  <c:v>178.23790216121844</c:v>
                </c:pt>
                <c:pt idx="90">
                  <c:v>185.10692164967335</c:v>
                </c:pt>
                <c:pt idx="91">
                  <c:v>178.23790216121844</c:v>
                </c:pt>
                <c:pt idx="92">
                  <c:v>171.31880838827291</c:v>
                </c:pt>
                <c:pt idx="93">
                  <c:v>164.35590822448285</c:v>
                </c:pt>
                <c:pt idx="94">
                  <c:v>157.35548036018565</c:v>
                </c:pt>
                <c:pt idx="95">
                  <c:v>144.56852251081961</c:v>
                </c:pt>
                <c:pt idx="96">
                  <c:v>131.77592286338108</c:v>
                </c:pt>
                <c:pt idx="97">
                  <c:v>118.9892186415789</c:v>
                </c:pt>
                <c:pt idx="98">
                  <c:v>106.21993127882911</c:v>
                </c:pt>
                <c:pt idx="99">
                  <c:v>93.47956059032623</c:v>
                </c:pt>
                <c:pt idx="100">
                  <c:v>43.496696361277507</c:v>
                </c:pt>
                <c:pt idx="101">
                  <c:v>43.356361695462354</c:v>
                </c:pt>
                <c:pt idx="102">
                  <c:v>43.202833648675416</c:v>
                </c:pt>
                <c:pt idx="103">
                  <c:v>43.036158939643343</c:v>
                </c:pt>
                <c:pt idx="104">
                  <c:v>42.856388287634289</c:v>
                </c:pt>
                <c:pt idx="105">
                  <c:v>42.663576397023952</c:v>
                </c:pt>
                <c:pt idx="106">
                  <c:v>42.457781940649021</c:v>
                </c:pt>
                <c:pt idx="107">
                  <c:v>42.239067541952934</c:v>
                </c:pt>
                <c:pt idx="108">
                  <c:v>42.007499755929558</c:v>
                </c:pt>
                <c:pt idx="109">
                  <c:v>41.763149048870382</c:v>
                </c:pt>
                <c:pt idx="110">
                  <c:v>41.506089776921613</c:v>
                </c:pt>
                <c:pt idx="111">
                  <c:v>41.236400163457503</c:v>
                </c:pt>
                <c:pt idx="112">
                  <c:v>40.954162275276921</c:v>
                </c:pt>
                <c:pt idx="113">
                  <c:v>40.659461997630316</c:v>
                </c:pt>
                <c:pt idx="114">
                  <c:v>40.352389008084799</c:v>
                </c:pt>
                <c:pt idx="115">
                  <c:v>40.033036749235166</c:v>
                </c:pt>
                <c:pt idx="116">
                  <c:v>39.701502400269192</c:v>
                </c:pt>
                <c:pt idx="117">
                  <c:v>39.357886847395974</c:v>
                </c:pt>
                <c:pt idx="118">
                  <c:v>39.002294653146116</c:v>
                </c:pt>
                <c:pt idx="119">
                  <c:v>38.634834024553278</c:v>
                </c:pt>
                <c:pt idx="120">
                  <c:v>38.255616780226681</c:v>
                </c:pt>
                <c:pt idx="121">
                  <c:v>37.864758316324561</c:v>
                </c:pt>
                <c:pt idx="122">
                  <c:v>37.462377571439056</c:v>
                </c:pt>
                <c:pt idx="123">
                  <c:v>37.048596990403084</c:v>
                </c:pt>
                <c:pt idx="124">
                  <c:v>36.623542487030214</c:v>
                </c:pt>
                <c:pt idx="125">
                  <c:v>36.187343405799041</c:v>
                </c:pt>
                <c:pt idx="126">
                  <c:v>35.740132482493493</c:v>
                </c:pt>
                <c:pt idx="127">
                  <c:v>35.282045803811243</c:v>
                </c:pt>
                <c:pt idx="128">
                  <c:v>34.813222765952368</c:v>
                </c:pt>
                <c:pt idx="129">
                  <c:v>34.333806032201004</c:v>
                </c:pt>
                <c:pt idx="130">
                  <c:v>33.843941489512702</c:v>
                </c:pt>
                <c:pt idx="131">
                  <c:v>32.629268671175524</c:v>
                </c:pt>
                <c:pt idx="132">
                  <c:v>31.426319731482998</c:v>
                </c:pt>
                <c:pt idx="133">
                  <c:v>30.235892253139262</c:v>
                </c:pt>
                <c:pt idx="134">
                  <c:v>29.058773288216511</c:v>
                </c:pt>
                <c:pt idx="135">
                  <c:v>27.895738989386032</c:v>
                </c:pt>
                <c:pt idx="136">
                  <c:v>26.747554246550386</c:v>
                </c:pt>
                <c:pt idx="137">
                  <c:v>25.614972329025878</c:v>
                </c:pt>
                <c:pt idx="138">
                  <c:v>24.498734533422258</c:v>
                </c:pt>
                <c:pt idx="139">
                  <c:v>23.399569837364258</c:v>
                </c:pt>
                <c:pt idx="140">
                  <c:v>22.318194559197021</c:v>
                </c:pt>
                <c:pt idx="141">
                  <c:v>21.255312023815048</c:v>
                </c:pt>
                <c:pt idx="142">
                  <c:v>20.211612234751676</c:v>
                </c:pt>
                <c:pt idx="143">
                  <c:v>19.187771552663573</c:v>
                </c:pt>
                <c:pt idx="144">
                  <c:v>18.184452380342034</c:v>
                </c:pt>
                <c:pt idx="145">
                  <c:v>17.202302854380026</c:v>
                </c:pt>
                <c:pt idx="146">
                  <c:v>16.241956543621541</c:v>
                </c:pt>
                <c:pt idx="147">
                  <c:v>15.304032154516486</c:v>
                </c:pt>
                <c:pt idx="148">
                  <c:v>14.389133243501977</c:v>
                </c:pt>
                <c:pt idx="149">
                  <c:v>13.49784793652768</c:v>
                </c:pt>
                <c:pt idx="150">
                  <c:v>12.630748655840035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Map'!$BB$7:$BB$187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-21.850301171347517</c:v>
                </c:pt>
                <c:pt idx="31">
                  <c:v>-22.437650847807934</c:v>
                </c:pt>
                <c:pt idx="32">
                  <c:v>-23.001152207099597</c:v>
                </c:pt>
                <c:pt idx="33">
                  <c:v>-23.540142826713868</c:v>
                </c:pt>
                <c:pt idx="34">
                  <c:v>-24.053973071538714</c:v>
                </c:pt>
                <c:pt idx="35">
                  <c:v>-24.542006439317813</c:v>
                </c:pt>
                <c:pt idx="36">
                  <c:v>-25.003619900446814</c:v>
                </c:pt>
                <c:pt idx="37">
                  <c:v>-25.438204231958881</c:v>
                </c:pt>
                <c:pt idx="38">
                  <c:v>-25.845164345553947</c:v>
                </c:pt>
                <c:pt idx="39">
                  <c:v>-26.223919609528455</c:v>
                </c:pt>
                <c:pt idx="40">
                  <c:v>-26.573904164464761</c:v>
                </c:pt>
                <c:pt idx="41">
                  <c:v>-26.894567232541863</c:v>
                </c:pt>
                <c:pt idx="42">
                  <c:v>-27.18537342033154</c:v>
                </c:pt>
                <c:pt idx="43">
                  <c:v>-27.445803014946701</c:v>
                </c:pt>
                <c:pt idx="44">
                  <c:v>-27.675352273411214</c:v>
                </c:pt>
                <c:pt idx="45">
                  <c:v>-27.873533705123336</c:v>
                </c:pt>
                <c:pt idx="46">
                  <c:v>-28.039876347287251</c:v>
                </c:pt>
                <c:pt idx="47">
                  <c:v>-28.173926033190593</c:v>
                </c:pt>
                <c:pt idx="48">
                  <c:v>-28.275245653207893</c:v>
                </c:pt>
                <c:pt idx="49">
                  <c:v>-28.343415408413478</c:v>
                </c:pt>
                <c:pt idx="50">
                  <c:v>-28.378033056689766</c:v>
                </c:pt>
                <c:pt idx="51">
                  <c:v>-27.783356511684016</c:v>
                </c:pt>
                <c:pt idx="52">
                  <c:v>-27.180225465590087</c:v>
                </c:pt>
                <c:pt idx="53">
                  <c:v>-26.568823451743246</c:v>
                </c:pt>
                <c:pt idx="54">
                  <c:v>-25.949336520341898</c:v>
                </c:pt>
                <c:pt idx="55">
                  <c:v>-25.321953181832342</c:v>
                </c:pt>
                <c:pt idx="56">
                  <c:v>-24.686864349544862</c:v>
                </c:pt>
                <c:pt idx="57">
                  <c:v>-24.044263281598628</c:v>
                </c:pt>
                <c:pt idx="58">
                  <c:v>-23.394345522093072</c:v>
                </c:pt>
                <c:pt idx="59">
                  <c:v>-22.737308841603632</c:v>
                </c:pt>
                <c:pt idx="60">
                  <c:v>-22.073353176999984</c:v>
                </c:pt>
                <c:pt idx="61">
                  <c:v>-21.402680570605085</c:v>
                </c:pt>
                <c:pt idx="62">
                  <c:v>-20.725495108713474</c:v>
                </c:pt>
                <c:pt idx="63">
                  <c:v>-20.042002859487656</c:v>
                </c:pt>
                <c:pt idx="64">
                  <c:v>-19.35241181025135</c:v>
                </c:pt>
                <c:pt idx="65">
                  <c:v>-18.656931804198766</c:v>
                </c:pt>
                <c:pt idx="66">
                  <c:v>-17.955774476539112</c:v>
                </c:pt>
                <c:pt idx="67">
                  <c:v>-17.249153190095818</c:v>
                </c:pt>
                <c:pt idx="68">
                  <c:v>-16.537282970380026</c:v>
                </c:pt>
                <c:pt idx="69">
                  <c:v>-15.820380440158134</c:v>
                </c:pt>
                <c:pt idx="70">
                  <c:v>-15.098663753533268</c:v>
                </c:pt>
                <c:pt idx="71">
                  <c:v>-14.372352529560814</c:v>
                </c:pt>
                <c:pt idx="72">
                  <c:v>-13.641667785418118</c:v>
                </c:pt>
                <c:pt idx="73">
                  <c:v>-12.906831869148764</c:v>
                </c:pt>
                <c:pt idx="74">
                  <c:v>-12.168068392001844</c:v>
                </c:pt>
                <c:pt idx="75">
                  <c:v>-11.425602160386868</c:v>
                </c:pt>
                <c:pt idx="76">
                  <c:v>-10.679659107464957</c:v>
                </c:pt>
                <c:pt idx="77">
                  <c:v>-9.9304662243971631</c:v>
                </c:pt>
                <c:pt idx="78">
                  <c:v>-9.1782514912708653</c:v>
                </c:pt>
                <c:pt idx="79">
                  <c:v>-8.423243807725207</c:v>
                </c:pt>
                <c:pt idx="80">
                  <c:v>-7.6656729232967304</c:v>
                </c:pt>
                <c:pt idx="81">
                  <c:v>-14.798077216085094</c:v>
                </c:pt>
                <c:pt idx="82">
                  <c:v>-14.920570636436482</c:v>
                </c:pt>
                <c:pt idx="83">
                  <c:v>-14.602558133689518</c:v>
                </c:pt>
                <c:pt idx="84">
                  <c:v>-13.843134576874716</c:v>
                </c:pt>
                <c:pt idx="85">
                  <c:v>-12.641662126423713</c:v>
                </c:pt>
                <c:pt idx="86">
                  <c:v>-10.997770692681515</c:v>
                </c:pt>
                <c:pt idx="87">
                  <c:v>-8.6091534852377709</c:v>
                </c:pt>
                <c:pt idx="88">
                  <c:v>-5.9795492386840339</c:v>
                </c:pt>
                <c:pt idx="89">
                  <c:v>-3.1095766122236235</c:v>
                </c:pt>
                <c:pt idx="90">
                  <c:v>0</c:v>
                </c:pt>
                <c:pt idx="91">
                  <c:v>3.1095766122236235</c:v>
                </c:pt>
                <c:pt idx="92">
                  <c:v>5.9795492386840339</c:v>
                </c:pt>
                <c:pt idx="93">
                  <c:v>8.6091534852377709</c:v>
                </c:pt>
                <c:pt idx="94">
                  <c:v>10.997770692681515</c:v>
                </c:pt>
                <c:pt idx="95">
                  <c:v>12.641662126423713</c:v>
                </c:pt>
                <c:pt idx="96">
                  <c:v>13.843134576874716</c:v>
                </c:pt>
                <c:pt idx="97">
                  <c:v>14.602558133689518</c:v>
                </c:pt>
                <c:pt idx="98">
                  <c:v>14.920570636436482</c:v>
                </c:pt>
                <c:pt idx="99">
                  <c:v>14.798077216085094</c:v>
                </c:pt>
                <c:pt idx="100">
                  <c:v>7.6656729232967304</c:v>
                </c:pt>
                <c:pt idx="101">
                  <c:v>8.423243807725207</c:v>
                </c:pt>
                <c:pt idx="102">
                  <c:v>9.1782514912708653</c:v>
                </c:pt>
                <c:pt idx="103">
                  <c:v>9.9304662243971631</c:v>
                </c:pt>
                <c:pt idx="104">
                  <c:v>10.679659107464957</c:v>
                </c:pt>
                <c:pt idx="105">
                  <c:v>11.425602160386868</c:v>
                </c:pt>
                <c:pt idx="106">
                  <c:v>12.168068392001844</c:v>
                </c:pt>
                <c:pt idx="107">
                  <c:v>12.906831869148764</c:v>
                </c:pt>
                <c:pt idx="108">
                  <c:v>13.641667785418118</c:v>
                </c:pt>
                <c:pt idx="109">
                  <c:v>14.372352529560814</c:v>
                </c:pt>
                <c:pt idx="110">
                  <c:v>15.098663753533268</c:v>
                </c:pt>
                <c:pt idx="111">
                  <c:v>15.820380440158134</c:v>
                </c:pt>
                <c:pt idx="112">
                  <c:v>16.537282970380026</c:v>
                </c:pt>
                <c:pt idx="113">
                  <c:v>17.249153190095818</c:v>
                </c:pt>
                <c:pt idx="114">
                  <c:v>17.955774476539112</c:v>
                </c:pt>
                <c:pt idx="115">
                  <c:v>18.656931804198766</c:v>
                </c:pt>
                <c:pt idx="116">
                  <c:v>19.35241181025135</c:v>
                </c:pt>
                <c:pt idx="117">
                  <c:v>20.042002859487656</c:v>
                </c:pt>
                <c:pt idx="118">
                  <c:v>20.725495108713474</c:v>
                </c:pt>
                <c:pt idx="119">
                  <c:v>21.402680570605085</c:v>
                </c:pt>
                <c:pt idx="120">
                  <c:v>22.073353176999984</c:v>
                </c:pt>
                <c:pt idx="121">
                  <c:v>22.737308841603632</c:v>
                </c:pt>
                <c:pt idx="122">
                  <c:v>23.394345522093072</c:v>
                </c:pt>
                <c:pt idx="123">
                  <c:v>24.044263281598628</c:v>
                </c:pt>
                <c:pt idx="124">
                  <c:v>24.686864349544862</c:v>
                </c:pt>
                <c:pt idx="125">
                  <c:v>25.321953181832342</c:v>
                </c:pt>
                <c:pt idx="126">
                  <c:v>25.949336520341898</c:v>
                </c:pt>
                <c:pt idx="127">
                  <c:v>26.568823451743246</c:v>
                </c:pt>
                <c:pt idx="128">
                  <c:v>27.180225465590087</c:v>
                </c:pt>
                <c:pt idx="129">
                  <c:v>27.783356511684016</c:v>
                </c:pt>
                <c:pt idx="130">
                  <c:v>28.378033056689766</c:v>
                </c:pt>
                <c:pt idx="131">
                  <c:v>28.343415408413478</c:v>
                </c:pt>
                <c:pt idx="132">
                  <c:v>28.275245653207893</c:v>
                </c:pt>
                <c:pt idx="133">
                  <c:v>28.173926033190593</c:v>
                </c:pt>
                <c:pt idx="134">
                  <c:v>28.039876347287251</c:v>
                </c:pt>
                <c:pt idx="135">
                  <c:v>27.873533705123336</c:v>
                </c:pt>
                <c:pt idx="136">
                  <c:v>27.675352273411214</c:v>
                </c:pt>
                <c:pt idx="137">
                  <c:v>27.445803014946701</c:v>
                </c:pt>
                <c:pt idx="138">
                  <c:v>27.18537342033154</c:v>
                </c:pt>
                <c:pt idx="139">
                  <c:v>26.894567232541863</c:v>
                </c:pt>
                <c:pt idx="140">
                  <c:v>26.573904164464761</c:v>
                </c:pt>
                <c:pt idx="141">
                  <c:v>26.223919609528455</c:v>
                </c:pt>
                <c:pt idx="142">
                  <c:v>25.845164345553947</c:v>
                </c:pt>
                <c:pt idx="143">
                  <c:v>25.438204231958881</c:v>
                </c:pt>
                <c:pt idx="144">
                  <c:v>25.003619900446814</c:v>
                </c:pt>
                <c:pt idx="145">
                  <c:v>24.542006439317813</c:v>
                </c:pt>
                <c:pt idx="146">
                  <c:v>24.053973071538714</c:v>
                </c:pt>
                <c:pt idx="147">
                  <c:v>23.540142826713868</c:v>
                </c:pt>
                <c:pt idx="148">
                  <c:v>23.001152207099597</c:v>
                </c:pt>
                <c:pt idx="149">
                  <c:v>22.437650847807934</c:v>
                </c:pt>
                <c:pt idx="150">
                  <c:v>21.850301171347517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F-DDBC-454C-9E4C-42642E8638A3}"/>
            </c:ext>
          </c:extLst>
        </c:ser>
        <c:ser>
          <c:idx val="10"/>
          <c:order val="9"/>
          <c:tx>
            <c:v> +1 dBms</c:v>
          </c:tx>
          <c:spPr>
            <a:ln w="19050" cap="rnd">
              <a:solidFill>
                <a:srgbClr val="9966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Map'!$AG$7:$AG$187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11.924195644179591</c:v>
                </c:pt>
                <c:pt idx="31">
                  <c:v>12.742790150932462</c:v>
                </c:pt>
                <c:pt idx="32">
                  <c:v>13.584217738855386</c:v>
                </c:pt>
                <c:pt idx="33">
                  <c:v>14.447938006500777</c:v>
                </c:pt>
                <c:pt idx="34">
                  <c:v>15.33339572716924</c:v>
                </c:pt>
                <c:pt idx="35">
                  <c:v>16.240021106841844</c:v>
                </c:pt>
                <c:pt idx="36">
                  <c:v>17.16723004896534</c:v>
                </c:pt>
                <c:pt idx="37">
                  <c:v>18.114424425981685</c:v>
                </c:pt>
                <c:pt idx="38">
                  <c:v>19.080992357490953</c:v>
                </c:pt>
                <c:pt idx="39">
                  <c:v>20.066308494933555</c:v>
                </c:pt>
                <c:pt idx="40">
                  <c:v>21.069734312675269</c:v>
                </c:pt>
                <c:pt idx="41">
                  <c:v>22.090618405375757</c:v>
                </c:pt>
                <c:pt idx="42">
                  <c:v>23.128296791518824</c:v>
                </c:pt>
                <c:pt idx="43">
                  <c:v>24.182093222979844</c:v>
                </c:pt>
                <c:pt idx="44">
                  <c:v>25.25131950050363</c:v>
                </c:pt>
                <c:pt idx="45">
                  <c:v>26.33527579496317</c:v>
                </c:pt>
                <c:pt idx="46">
                  <c:v>27.433250974267658</c:v>
                </c:pt>
                <c:pt idx="47">
                  <c:v>28.544522935785412</c:v>
                </c:pt>
                <c:pt idx="48">
                  <c:v>29.668358944145435</c:v>
                </c:pt>
                <c:pt idx="49">
                  <c:v>30.804015974278791</c:v>
                </c:pt>
                <c:pt idx="50">
                  <c:v>31.950741059558876</c:v>
                </c:pt>
                <c:pt idx="51">
                  <c:v>32.413203008990592</c:v>
                </c:pt>
                <c:pt idx="52">
                  <c:v>32.865801590762047</c:v>
                </c:pt>
                <c:pt idx="53">
                  <c:v>33.308399078706124</c:v>
                </c:pt>
                <c:pt idx="54">
                  <c:v>33.740860789997797</c:v>
                </c:pt>
                <c:pt idx="55">
                  <c:v>34.163055126138268</c:v>
                </c:pt>
                <c:pt idx="56">
                  <c:v>34.574853613000485</c:v>
                </c:pt>
                <c:pt idx="57">
                  <c:v>34.976130939923955</c:v>
                </c:pt>
                <c:pt idx="58">
                  <c:v>35.366764997846872</c:v>
                </c:pt>
                <c:pt idx="59">
                  <c:v>35.746636916464062</c:v>
                </c:pt>
                <c:pt idx="60">
                  <c:v>36.11563110039927</c:v>
                </c:pt>
                <c:pt idx="61">
                  <c:v>36.473635264380974</c:v>
                </c:pt>
                <c:pt idx="62">
                  <c:v>36.8205404674109</c:v>
                </c:pt>
                <c:pt idx="63">
                  <c:v>37.156241145914862</c:v>
                </c:pt>
                <c:pt idx="64">
                  <c:v>37.480635145865818</c:v>
                </c:pt>
                <c:pt idx="65">
                  <c:v>37.793623753869518</c:v>
                </c:pt>
                <c:pt idx="66">
                  <c:v>38.095111727202998</c:v>
                </c:pt>
                <c:pt idx="67">
                  <c:v>38.385007322797073</c:v>
                </c:pt>
                <c:pt idx="68">
                  <c:v>38.663222325153832</c:v>
                </c:pt>
                <c:pt idx="69">
                  <c:v>38.92967207319068</c:v>
                </c:pt>
                <c:pt idx="70">
                  <c:v>39.184275486002825</c:v>
                </c:pt>
                <c:pt idx="71">
                  <c:v>39.4269550875362</c:v>
                </c:pt>
                <c:pt idx="72">
                  <c:v>39.657637030163571</c:v>
                </c:pt>
                <c:pt idx="73">
                  <c:v>39.876251117156386</c:v>
                </c:pt>
                <c:pt idx="74">
                  <c:v>40.082730824045761</c:v>
                </c:pt>
                <c:pt idx="75">
                  <c:v>40.277013318865869</c:v>
                </c:pt>
                <c:pt idx="76">
                  <c:v>40.459039481273805</c:v>
                </c:pt>
                <c:pt idx="77">
                  <c:v>40.628753920539964</c:v>
                </c:pt>
                <c:pt idx="78">
                  <c:v>40.78610499240348</c:v>
                </c:pt>
                <c:pt idx="79">
                  <c:v>40.931044814787633</c:v>
                </c:pt>
                <c:pt idx="80">
                  <c:v>41.063529282370375</c:v>
                </c:pt>
                <c:pt idx="81">
                  <c:v>88.250395885726434</c:v>
                </c:pt>
                <c:pt idx="82">
                  <c:v>100.27808140212196</c:v>
                </c:pt>
                <c:pt idx="83">
                  <c:v>112.33306601934629</c:v>
                </c:pt>
                <c:pt idx="84">
                  <c:v>124.40449321178977</c:v>
                </c:pt>
                <c:pt idx="85">
                  <c:v>136.48148604492556</c:v>
                </c:pt>
                <c:pt idx="86">
                  <c:v>148.55315267722924</c:v>
                </c:pt>
                <c:pt idx="87">
                  <c:v>155.16198274117406</c:v>
                </c:pt>
                <c:pt idx="88">
                  <c:v>161.73538437129309</c:v>
                </c:pt>
                <c:pt idx="89">
                  <c:v>168.26743010168454</c:v>
                </c:pt>
                <c:pt idx="90">
                  <c:v>174.75220265918037</c:v>
                </c:pt>
                <c:pt idx="91">
                  <c:v>168.26743010168454</c:v>
                </c:pt>
                <c:pt idx="92">
                  <c:v>161.73538437129309</c:v>
                </c:pt>
                <c:pt idx="93">
                  <c:v>155.16198274117406</c:v>
                </c:pt>
                <c:pt idx="94">
                  <c:v>148.55315267722924</c:v>
                </c:pt>
                <c:pt idx="95">
                  <c:v>136.48148604492556</c:v>
                </c:pt>
                <c:pt idx="96">
                  <c:v>124.40449321178977</c:v>
                </c:pt>
                <c:pt idx="97">
                  <c:v>112.33306601934629</c:v>
                </c:pt>
                <c:pt idx="98">
                  <c:v>100.27808140212196</c:v>
                </c:pt>
                <c:pt idx="99">
                  <c:v>88.250395885726434</c:v>
                </c:pt>
                <c:pt idx="100">
                  <c:v>41.063529282370375</c:v>
                </c:pt>
                <c:pt idx="101">
                  <c:v>40.931044814787633</c:v>
                </c:pt>
                <c:pt idx="102">
                  <c:v>40.78610499240348</c:v>
                </c:pt>
                <c:pt idx="103">
                  <c:v>40.628753920539964</c:v>
                </c:pt>
                <c:pt idx="104">
                  <c:v>40.459039481273805</c:v>
                </c:pt>
                <c:pt idx="105">
                  <c:v>40.277013318865869</c:v>
                </c:pt>
                <c:pt idx="106">
                  <c:v>40.082730824045761</c:v>
                </c:pt>
                <c:pt idx="107">
                  <c:v>39.876251117156386</c:v>
                </c:pt>
                <c:pt idx="108">
                  <c:v>39.657637030163571</c:v>
                </c:pt>
                <c:pt idx="109">
                  <c:v>39.4269550875362</c:v>
                </c:pt>
                <c:pt idx="110">
                  <c:v>39.184275486002825</c:v>
                </c:pt>
                <c:pt idx="111">
                  <c:v>38.92967207319068</c:v>
                </c:pt>
                <c:pt idx="112">
                  <c:v>38.663222325153832</c:v>
                </c:pt>
                <c:pt idx="113">
                  <c:v>38.385007322797073</c:v>
                </c:pt>
                <c:pt idx="114">
                  <c:v>38.095111727202998</c:v>
                </c:pt>
                <c:pt idx="115">
                  <c:v>37.793623753869518</c:v>
                </c:pt>
                <c:pt idx="116">
                  <c:v>37.480635145865818</c:v>
                </c:pt>
                <c:pt idx="117">
                  <c:v>37.156241145914862</c:v>
                </c:pt>
                <c:pt idx="118">
                  <c:v>36.8205404674109</c:v>
                </c:pt>
                <c:pt idx="119">
                  <c:v>36.473635264380974</c:v>
                </c:pt>
                <c:pt idx="120">
                  <c:v>36.11563110039927</c:v>
                </c:pt>
                <c:pt idx="121">
                  <c:v>35.746636916464062</c:v>
                </c:pt>
                <c:pt idx="122">
                  <c:v>35.366764997846872</c:v>
                </c:pt>
                <c:pt idx="123">
                  <c:v>34.976130939923955</c:v>
                </c:pt>
                <c:pt idx="124">
                  <c:v>34.574853613000485</c:v>
                </c:pt>
                <c:pt idx="125">
                  <c:v>34.163055126138268</c:v>
                </c:pt>
                <c:pt idx="126">
                  <c:v>33.740860789997797</c:v>
                </c:pt>
                <c:pt idx="127">
                  <c:v>33.308399078706124</c:v>
                </c:pt>
                <c:pt idx="128">
                  <c:v>32.865801590762047</c:v>
                </c:pt>
                <c:pt idx="129">
                  <c:v>32.413203008990592</c:v>
                </c:pt>
                <c:pt idx="130">
                  <c:v>31.950741059558876</c:v>
                </c:pt>
                <c:pt idx="131">
                  <c:v>30.804015974278791</c:v>
                </c:pt>
                <c:pt idx="132">
                  <c:v>29.668358944145435</c:v>
                </c:pt>
                <c:pt idx="133">
                  <c:v>28.544522935785412</c:v>
                </c:pt>
                <c:pt idx="134">
                  <c:v>27.433250974267658</c:v>
                </c:pt>
                <c:pt idx="135">
                  <c:v>26.33527579496317</c:v>
                </c:pt>
                <c:pt idx="136">
                  <c:v>25.25131950050363</c:v>
                </c:pt>
                <c:pt idx="137">
                  <c:v>24.182093222979844</c:v>
                </c:pt>
                <c:pt idx="138">
                  <c:v>23.128296791518824</c:v>
                </c:pt>
                <c:pt idx="139">
                  <c:v>22.090618405375757</c:v>
                </c:pt>
                <c:pt idx="140">
                  <c:v>21.069734312675269</c:v>
                </c:pt>
                <c:pt idx="141">
                  <c:v>20.066308494933555</c:v>
                </c:pt>
                <c:pt idx="142">
                  <c:v>19.080992357490953</c:v>
                </c:pt>
                <c:pt idx="143">
                  <c:v>18.114424425981685</c:v>
                </c:pt>
                <c:pt idx="144">
                  <c:v>17.16723004896534</c:v>
                </c:pt>
                <c:pt idx="145">
                  <c:v>16.240021106841844</c:v>
                </c:pt>
                <c:pt idx="146">
                  <c:v>15.33339572716924</c:v>
                </c:pt>
                <c:pt idx="147">
                  <c:v>14.447938006500777</c:v>
                </c:pt>
                <c:pt idx="148">
                  <c:v>13.584217738855386</c:v>
                </c:pt>
                <c:pt idx="149">
                  <c:v>12.742790150932462</c:v>
                </c:pt>
                <c:pt idx="150">
                  <c:v>11.924195644179591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Map'!$BC$7:$BC$187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-20.628014470933671</c:v>
                </c:pt>
                <c:pt idx="31">
                  <c:v>-21.182508321179146</c:v>
                </c:pt>
                <c:pt idx="32">
                  <c:v>-21.714487908220345</c:v>
                </c:pt>
                <c:pt idx="33">
                  <c:v>-22.223327864883284</c:v>
                </c:pt>
                <c:pt idx="34">
                  <c:v>-22.708414896074839</c:v>
                </c:pt>
                <c:pt idx="35">
                  <c:v>-23.169148104917145</c:v>
                </c:pt>
                <c:pt idx="36">
                  <c:v>-23.604939313535969</c:v>
                </c:pt>
                <c:pt idx="37">
                  <c:v>-24.015213378363384</c:v>
                </c:pt>
                <c:pt idx="38">
                  <c:v>-24.399408499817355</c:v>
                </c:pt>
                <c:pt idx="39">
                  <c:v>-24.756976526223038</c:v>
                </c:pt>
                <c:pt idx="40">
                  <c:v>-25.087383251842748</c:v>
                </c:pt>
                <c:pt idx="41">
                  <c:v>-25.390108708884146</c:v>
                </c:pt>
                <c:pt idx="42">
                  <c:v>-25.664647453358238</c:v>
                </c:pt>
                <c:pt idx="43">
                  <c:v>-25.910508844661415</c:v>
                </c:pt>
                <c:pt idx="44">
                  <c:v>-26.127217318758213</c:v>
                </c:pt>
                <c:pt idx="45">
                  <c:v>-26.314312654843953</c:v>
                </c:pt>
                <c:pt idx="46">
                  <c:v>-26.471350235368934</c:v>
                </c:pt>
                <c:pt idx="47">
                  <c:v>-26.597901299308695</c:v>
                </c:pt>
                <c:pt idx="48">
                  <c:v>-26.693553188567183</c:v>
                </c:pt>
                <c:pt idx="49">
                  <c:v>-26.757909587402768</c:v>
                </c:pt>
                <c:pt idx="50">
                  <c:v>-26.79059075476944</c:v>
                </c:pt>
                <c:pt idx="51">
                  <c:v>-26.229179894584622</c:v>
                </c:pt>
                <c:pt idx="52">
                  <c:v>-25.659787470693946</c:v>
                </c:pt>
                <c:pt idx="53">
                  <c:v>-25.082586749738716</c:v>
                </c:pt>
                <c:pt idx="54">
                  <c:v>-24.497753374432282</c:v>
                </c:pt>
                <c:pt idx="55">
                  <c:v>-23.905465310111765</c:v>
                </c:pt>
                <c:pt idx="56">
                  <c:v>-23.305902790583044</c:v>
                </c:pt>
                <c:pt idx="57">
                  <c:v>-22.69924826327545</c:v>
                </c:pt>
                <c:pt idx="58">
                  <c:v>-22.085686333722851</c:v>
                </c:pt>
                <c:pt idx="59">
                  <c:v>-21.465403709387996</c:v>
                </c:pt>
                <c:pt idx="60">
                  <c:v>-20.838589142847272</c:v>
                </c:pt>
                <c:pt idx="61">
                  <c:v>-20.205433374353142</c:v>
                </c:pt>
                <c:pt idx="62">
                  <c:v>-19.566129073791657</c:v>
                </c:pt>
                <c:pt idx="63">
                  <c:v>-18.920870782052898</c:v>
                </c:pt>
                <c:pt idx="64">
                  <c:v>-18.269854851831941</c:v>
                </c:pt>
                <c:pt idx="65">
                  <c:v>-17.613279387878599</c:v>
                </c:pt>
                <c:pt idx="66">
                  <c:v>-16.951344186713932</c:v>
                </c:pt>
                <c:pt idx="67">
                  <c:v>-16.284250675831984</c:v>
                </c:pt>
                <c:pt idx="68">
                  <c:v>-15.612201852405244</c:v>
                </c:pt>
                <c:pt idx="69">
                  <c:v>-14.935402221512367</c:v>
                </c:pt>
                <c:pt idx="70">
                  <c:v>-14.254057733907125</c:v>
                </c:pt>
                <c:pt idx="71">
                  <c:v>-13.568375723347389</c:v>
                </c:pt>
                <c:pt idx="72">
                  <c:v>-12.878564843503279</c:v>
                </c:pt>
                <c:pt idx="73">
                  <c:v>-12.184835004463663</c:v>
                </c:pt>
                <c:pt idx="74">
                  <c:v>-11.487397308860306</c:v>
                </c:pt>
                <c:pt idx="75">
                  <c:v>-10.786463987629165</c:v>
                </c:pt>
                <c:pt idx="76">
                  <c:v>-10.082248335428309</c:v>
                </c:pt>
                <c:pt idx="77">
                  <c:v>-9.3749646457321507</c:v>
                </c:pt>
                <c:pt idx="78">
                  <c:v>-8.6648281456217564</c:v>
                </c:pt>
                <c:pt idx="79">
                  <c:v>-7.9520549302910357</c:v>
                </c:pt>
                <c:pt idx="80">
                  <c:v>-7.2368618972887866</c:v>
                </c:pt>
                <c:pt idx="81">
                  <c:v>-13.97028574396405</c:v>
                </c:pt>
                <c:pt idx="82">
                  <c:v>-14.085926989720241</c:v>
                </c:pt>
                <c:pt idx="83">
                  <c:v>-13.785703827707062</c:v>
                </c:pt>
                <c:pt idx="84">
                  <c:v>-13.068761759188307</c:v>
                </c:pt>
                <c:pt idx="85">
                  <c:v>-11.934498624782137</c:v>
                </c:pt>
                <c:pt idx="86">
                  <c:v>-10.382565037324555</c:v>
                </c:pt>
                <c:pt idx="87">
                  <c:v>-8.1275649833535795</c:v>
                </c:pt>
                <c:pt idx="88">
                  <c:v>-5.6450584940668733</c:v>
                </c:pt>
                <c:pt idx="89">
                  <c:v>-2.9356296214140465</c:v>
                </c:pt>
                <c:pt idx="90">
                  <c:v>0</c:v>
                </c:pt>
                <c:pt idx="91">
                  <c:v>2.9356296214140465</c:v>
                </c:pt>
                <c:pt idx="92">
                  <c:v>5.6450584940668733</c:v>
                </c:pt>
                <c:pt idx="93">
                  <c:v>8.1275649833535795</c:v>
                </c:pt>
                <c:pt idx="94">
                  <c:v>10.382565037324555</c:v>
                </c:pt>
                <c:pt idx="95">
                  <c:v>11.934498624782137</c:v>
                </c:pt>
                <c:pt idx="96">
                  <c:v>13.068761759188307</c:v>
                </c:pt>
                <c:pt idx="97">
                  <c:v>13.785703827707062</c:v>
                </c:pt>
                <c:pt idx="98">
                  <c:v>14.085926989720241</c:v>
                </c:pt>
                <c:pt idx="99">
                  <c:v>13.97028574396405</c:v>
                </c:pt>
                <c:pt idx="100">
                  <c:v>7.2368618972887866</c:v>
                </c:pt>
                <c:pt idx="101">
                  <c:v>7.9520549302910357</c:v>
                </c:pt>
                <c:pt idx="102">
                  <c:v>8.6648281456217564</c:v>
                </c:pt>
                <c:pt idx="103">
                  <c:v>9.3749646457321507</c:v>
                </c:pt>
                <c:pt idx="104">
                  <c:v>10.082248335428309</c:v>
                </c:pt>
                <c:pt idx="105">
                  <c:v>10.786463987629165</c:v>
                </c:pt>
                <c:pt idx="106">
                  <c:v>11.487397308860306</c:v>
                </c:pt>
                <c:pt idx="107">
                  <c:v>12.184835004463663</c:v>
                </c:pt>
                <c:pt idx="108">
                  <c:v>12.878564843503279</c:v>
                </c:pt>
                <c:pt idx="109">
                  <c:v>13.568375723347389</c:v>
                </c:pt>
                <c:pt idx="110">
                  <c:v>14.254057733907125</c:v>
                </c:pt>
                <c:pt idx="111">
                  <c:v>14.935402221512367</c:v>
                </c:pt>
                <c:pt idx="112">
                  <c:v>15.612201852405244</c:v>
                </c:pt>
                <c:pt idx="113">
                  <c:v>16.284250675831984</c:v>
                </c:pt>
                <c:pt idx="114">
                  <c:v>16.951344186713932</c:v>
                </c:pt>
                <c:pt idx="115">
                  <c:v>17.613279387878599</c:v>
                </c:pt>
                <c:pt idx="116">
                  <c:v>18.269854851831941</c:v>
                </c:pt>
                <c:pt idx="117">
                  <c:v>18.920870782052898</c:v>
                </c:pt>
                <c:pt idx="118">
                  <c:v>19.566129073791657</c:v>
                </c:pt>
                <c:pt idx="119">
                  <c:v>20.205433374353142</c:v>
                </c:pt>
                <c:pt idx="120">
                  <c:v>20.838589142847272</c:v>
                </c:pt>
                <c:pt idx="121">
                  <c:v>21.465403709387996</c:v>
                </c:pt>
                <c:pt idx="122">
                  <c:v>22.085686333722851</c:v>
                </c:pt>
                <c:pt idx="123">
                  <c:v>22.69924826327545</c:v>
                </c:pt>
                <c:pt idx="124">
                  <c:v>23.305902790583044</c:v>
                </c:pt>
                <c:pt idx="125">
                  <c:v>23.905465310111765</c:v>
                </c:pt>
                <c:pt idx="126">
                  <c:v>24.497753374432282</c:v>
                </c:pt>
                <c:pt idx="127">
                  <c:v>25.082586749738716</c:v>
                </c:pt>
                <c:pt idx="128">
                  <c:v>25.659787470693946</c:v>
                </c:pt>
                <c:pt idx="129">
                  <c:v>26.229179894584622</c:v>
                </c:pt>
                <c:pt idx="130">
                  <c:v>26.79059075476944</c:v>
                </c:pt>
                <c:pt idx="131">
                  <c:v>26.757909587402768</c:v>
                </c:pt>
                <c:pt idx="132">
                  <c:v>26.693553188567183</c:v>
                </c:pt>
                <c:pt idx="133">
                  <c:v>26.597901299308695</c:v>
                </c:pt>
                <c:pt idx="134">
                  <c:v>26.471350235368934</c:v>
                </c:pt>
                <c:pt idx="135">
                  <c:v>26.314312654843953</c:v>
                </c:pt>
                <c:pt idx="136">
                  <c:v>26.127217318758213</c:v>
                </c:pt>
                <c:pt idx="137">
                  <c:v>25.910508844661415</c:v>
                </c:pt>
                <c:pt idx="138">
                  <c:v>25.664647453358238</c:v>
                </c:pt>
                <c:pt idx="139">
                  <c:v>25.390108708884146</c:v>
                </c:pt>
                <c:pt idx="140">
                  <c:v>25.087383251842748</c:v>
                </c:pt>
                <c:pt idx="141">
                  <c:v>24.756976526223038</c:v>
                </c:pt>
                <c:pt idx="142">
                  <c:v>24.399408499817355</c:v>
                </c:pt>
                <c:pt idx="143">
                  <c:v>24.015213378363384</c:v>
                </c:pt>
                <c:pt idx="144">
                  <c:v>23.604939313535969</c:v>
                </c:pt>
                <c:pt idx="145">
                  <c:v>23.169148104917145</c:v>
                </c:pt>
                <c:pt idx="146">
                  <c:v>22.708414896074839</c:v>
                </c:pt>
                <c:pt idx="147">
                  <c:v>22.223327864883284</c:v>
                </c:pt>
                <c:pt idx="148">
                  <c:v>21.714487908220345</c:v>
                </c:pt>
                <c:pt idx="149">
                  <c:v>21.182508321179146</c:v>
                </c:pt>
                <c:pt idx="150">
                  <c:v>20.628014470933671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0-DDBC-454C-9E4C-42642E8638A3}"/>
            </c:ext>
          </c:extLst>
        </c:ser>
        <c:ser>
          <c:idx val="11"/>
          <c:order val="10"/>
          <c:tx>
            <c:v> +0 dBms</c:v>
          </c:tx>
          <c:spPr>
            <a:ln w="19050" cap="rnd">
              <a:solidFill>
                <a:srgbClr val="99CC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Map'!$AH$7:$AH$187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11.257166588848978</c:v>
                </c:pt>
                <c:pt idx="31">
                  <c:v>12.029969636216936</c:v>
                </c:pt>
                <c:pt idx="32">
                  <c:v>12.824328502202603</c:v>
                </c:pt>
                <c:pt idx="33">
                  <c:v>13.639733014941825</c:v>
                </c:pt>
                <c:pt idx="34">
                  <c:v>14.475659006630227</c:v>
                </c:pt>
                <c:pt idx="35">
                  <c:v>15.331568557027007</c:v>
                </c:pt>
                <c:pt idx="36">
                  <c:v>16.206910243428258</c:v>
                </c:pt>
                <c:pt idx="37">
                  <c:v>17.101119397007405</c:v>
                </c:pt>
                <c:pt idx="38">
                  <c:v>18.013618365417919</c:v>
                </c:pt>
                <c:pt idx="39">
                  <c:v>18.943816781550641</c:v>
                </c:pt>
                <c:pt idx="40">
                  <c:v>19.891111838335803</c:v>
                </c:pt>
                <c:pt idx="41">
                  <c:v>20.854888569476987</c:v>
                </c:pt>
                <c:pt idx="42">
                  <c:v>21.834520136002176</c:v>
                </c:pt>
                <c:pt idx="43">
                  <c:v>22.829368118514246</c:v>
                </c:pt>
                <c:pt idx="44">
                  <c:v>23.838782815021286</c:v>
                </c:pt>
                <c:pt idx="45">
                  <c:v>24.862103544224404</c:v>
                </c:pt>
                <c:pt idx="46">
                  <c:v>25.898658954138792</c:v>
                </c:pt>
                <c:pt idx="47">
                  <c:v>26.947767335921217</c:v>
                </c:pt>
                <c:pt idx="48">
                  <c:v>28.008736942775254</c:v>
                </c:pt>
                <c:pt idx="49">
                  <c:v>29.08086631380322</c:v>
                </c:pt>
                <c:pt idx="50">
                  <c:v>30.163444602671792</c:v>
                </c:pt>
                <c:pt idx="51">
                  <c:v>30.600036835901196</c:v>
                </c:pt>
                <c:pt idx="52">
                  <c:v>31.02731744961412</c:v>
                </c:pt>
                <c:pt idx="53">
                  <c:v>31.445156421924551</c:v>
                </c:pt>
                <c:pt idx="54">
                  <c:v>31.853426604046682</c:v>
                </c:pt>
                <c:pt idx="55">
                  <c:v>32.252003758986405</c:v>
                </c:pt>
                <c:pt idx="56">
                  <c:v>32.640766599346769</c:v>
                </c:pt>
                <c:pt idx="57">
                  <c:v>33.019596824235812</c:v>
                </c:pt>
                <c:pt idx="58">
                  <c:v>33.388379155265646</c:v>
                </c:pt>
                <c:pt idx="59">
                  <c:v>33.747001371631811</c:v>
                </c:pt>
                <c:pt idx="60">
                  <c:v>34.095354344262091</c:v>
                </c:pt>
                <c:pt idx="61">
                  <c:v>34.433332069024665</c:v>
                </c:pt>
                <c:pt idx="62">
                  <c:v>34.760831698985243</c:v>
                </c:pt>
                <c:pt idx="63">
                  <c:v>35.077753575703468</c:v>
                </c:pt>
                <c:pt idx="64">
                  <c:v>35.384001259559071</c:v>
                </c:pt>
                <c:pt idx="65">
                  <c:v>35.679481559098555</c:v>
                </c:pt>
                <c:pt idx="66">
                  <c:v>35.964104559393419</c:v>
                </c:pt>
                <c:pt idx="67">
                  <c:v>36.237783649401393</c:v>
                </c:pt>
                <c:pt idx="68">
                  <c:v>36.500435548322208</c:v>
                </c:pt>
                <c:pt idx="69">
                  <c:v>36.751980330940043</c:v>
                </c:pt>
                <c:pt idx="70">
                  <c:v>36.992341451944853</c:v>
                </c:pt>
                <c:pt idx="71">
                  <c:v>37.221445769225177</c:v>
                </c:pt>
                <c:pt idx="72">
                  <c:v>37.439223566125307</c:v>
                </c:pt>
                <c:pt idx="73">
                  <c:v>37.645608572660194</c:v>
                </c:pt>
                <c:pt idx="74">
                  <c:v>37.840537985681436</c:v>
                </c:pt>
                <c:pt idx="75">
                  <c:v>38.023952487988325</c:v>
                </c:pt>
                <c:pt idx="76">
                  <c:v>38.195796266378125</c:v>
                </c:pt>
                <c:pt idx="77">
                  <c:v>38.356017028630113</c:v>
                </c:pt>
                <c:pt idx="78">
                  <c:v>38.504566019418114</c:v>
                </c:pt>
                <c:pt idx="79">
                  <c:v>38.641398035146814</c:v>
                </c:pt>
                <c:pt idx="80">
                  <c:v>38.766471437707253</c:v>
                </c:pt>
                <c:pt idx="81">
                  <c:v>83.313746072458557</c:v>
                </c:pt>
                <c:pt idx="82">
                  <c:v>94.668613400758431</c:v>
                </c:pt>
                <c:pt idx="83">
                  <c:v>106.04925274210856</c:v>
                </c:pt>
                <c:pt idx="84">
                  <c:v>117.44541487542848</c:v>
                </c:pt>
                <c:pt idx="85">
                  <c:v>128.84683131237747</c:v>
                </c:pt>
                <c:pt idx="86">
                  <c:v>140.24321949150163</c:v>
                </c:pt>
                <c:pt idx="87">
                  <c:v>146.48235739289413</c:v>
                </c:pt>
                <c:pt idx="88">
                  <c:v>152.68804869600362</c:v>
                </c:pt>
                <c:pt idx="89">
                  <c:v>158.8546975121767</c:v>
                </c:pt>
                <c:pt idx="90">
                  <c:v>164.97671757532112</c:v>
                </c:pt>
                <c:pt idx="91">
                  <c:v>158.8546975121767</c:v>
                </c:pt>
                <c:pt idx="92">
                  <c:v>152.68804869600362</c:v>
                </c:pt>
                <c:pt idx="93">
                  <c:v>146.48235739289413</c:v>
                </c:pt>
                <c:pt idx="94">
                  <c:v>140.24321949150163</c:v>
                </c:pt>
                <c:pt idx="95">
                  <c:v>128.84683131237747</c:v>
                </c:pt>
                <c:pt idx="96">
                  <c:v>117.44541487542848</c:v>
                </c:pt>
                <c:pt idx="97">
                  <c:v>106.04925274210856</c:v>
                </c:pt>
                <c:pt idx="98">
                  <c:v>94.668613400758431</c:v>
                </c:pt>
                <c:pt idx="99">
                  <c:v>83.313746072458557</c:v>
                </c:pt>
                <c:pt idx="100">
                  <c:v>38.766471437707253</c:v>
                </c:pt>
                <c:pt idx="101">
                  <c:v>38.641398035146814</c:v>
                </c:pt>
                <c:pt idx="102">
                  <c:v>38.504566019418114</c:v>
                </c:pt>
                <c:pt idx="103">
                  <c:v>38.356017028630113</c:v>
                </c:pt>
                <c:pt idx="104">
                  <c:v>38.195796266378125</c:v>
                </c:pt>
                <c:pt idx="105">
                  <c:v>38.023952487988325</c:v>
                </c:pt>
                <c:pt idx="106">
                  <c:v>37.840537985681436</c:v>
                </c:pt>
                <c:pt idx="107">
                  <c:v>37.645608572660194</c:v>
                </c:pt>
                <c:pt idx="108">
                  <c:v>37.439223566125307</c:v>
                </c:pt>
                <c:pt idx="109">
                  <c:v>37.221445769225177</c:v>
                </c:pt>
                <c:pt idx="110">
                  <c:v>36.992341451944853</c:v>
                </c:pt>
                <c:pt idx="111">
                  <c:v>36.751980330940043</c:v>
                </c:pt>
                <c:pt idx="112">
                  <c:v>36.500435548322208</c:v>
                </c:pt>
                <c:pt idx="113">
                  <c:v>36.237783649401393</c:v>
                </c:pt>
                <c:pt idx="114">
                  <c:v>35.964104559393419</c:v>
                </c:pt>
                <c:pt idx="115">
                  <c:v>35.679481559098555</c:v>
                </c:pt>
                <c:pt idx="116">
                  <c:v>35.384001259559071</c:v>
                </c:pt>
                <c:pt idx="117">
                  <c:v>35.077753575703468</c:v>
                </c:pt>
                <c:pt idx="118">
                  <c:v>34.760831698985243</c:v>
                </c:pt>
                <c:pt idx="119">
                  <c:v>34.433332069024665</c:v>
                </c:pt>
                <c:pt idx="120">
                  <c:v>34.095354344262091</c:v>
                </c:pt>
                <c:pt idx="121">
                  <c:v>33.747001371631811</c:v>
                </c:pt>
                <c:pt idx="122">
                  <c:v>33.388379155265646</c:v>
                </c:pt>
                <c:pt idx="123">
                  <c:v>33.019596824235812</c:v>
                </c:pt>
                <c:pt idx="124">
                  <c:v>32.640766599346769</c:v>
                </c:pt>
                <c:pt idx="125">
                  <c:v>32.252003758986405</c:v>
                </c:pt>
                <c:pt idx="126">
                  <c:v>31.853426604046682</c:v>
                </c:pt>
                <c:pt idx="127">
                  <c:v>31.445156421924551</c:v>
                </c:pt>
                <c:pt idx="128">
                  <c:v>31.02731744961412</c:v>
                </c:pt>
                <c:pt idx="129">
                  <c:v>30.600036835901196</c:v>
                </c:pt>
                <c:pt idx="130">
                  <c:v>30.163444602671792</c:v>
                </c:pt>
                <c:pt idx="131">
                  <c:v>29.08086631380322</c:v>
                </c:pt>
                <c:pt idx="132">
                  <c:v>28.008736942775254</c:v>
                </c:pt>
                <c:pt idx="133">
                  <c:v>26.947767335921217</c:v>
                </c:pt>
                <c:pt idx="134">
                  <c:v>25.898658954138792</c:v>
                </c:pt>
                <c:pt idx="135">
                  <c:v>24.862103544224404</c:v>
                </c:pt>
                <c:pt idx="136">
                  <c:v>23.838782815021286</c:v>
                </c:pt>
                <c:pt idx="137">
                  <c:v>22.829368118514246</c:v>
                </c:pt>
                <c:pt idx="138">
                  <c:v>21.834520136002176</c:v>
                </c:pt>
                <c:pt idx="139">
                  <c:v>20.854888569476987</c:v>
                </c:pt>
                <c:pt idx="140">
                  <c:v>19.891111838335803</c:v>
                </c:pt>
                <c:pt idx="141">
                  <c:v>18.943816781550641</c:v>
                </c:pt>
                <c:pt idx="142">
                  <c:v>18.013618365417919</c:v>
                </c:pt>
                <c:pt idx="143">
                  <c:v>17.101119397007405</c:v>
                </c:pt>
                <c:pt idx="144">
                  <c:v>16.206910243428258</c:v>
                </c:pt>
                <c:pt idx="145">
                  <c:v>15.331568557027007</c:v>
                </c:pt>
                <c:pt idx="146">
                  <c:v>14.475659006630227</c:v>
                </c:pt>
                <c:pt idx="147">
                  <c:v>13.639733014941825</c:v>
                </c:pt>
                <c:pt idx="148">
                  <c:v>12.824328502202603</c:v>
                </c:pt>
                <c:pt idx="149">
                  <c:v>12.029969636216936</c:v>
                </c:pt>
                <c:pt idx="150">
                  <c:v>11.257166588848978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Map'!$BD$7:$BD$187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-19.474101417468354</c:v>
                </c:pt>
                <c:pt idx="31">
                  <c:v>-19.997577367626253</c:v>
                </c:pt>
                <c:pt idx="32">
                  <c:v>-20.499798482734587</c:v>
                </c:pt>
                <c:pt idx="33">
                  <c:v>-20.980174378111094</c:v>
                </c:pt>
                <c:pt idx="34">
                  <c:v>-21.438126065852732</c:v>
                </c:pt>
                <c:pt idx="35">
                  <c:v>-21.873086262726424</c:v>
                </c:pt>
                <c:pt idx="36">
                  <c:v>-22.284499693012812</c:v>
                </c:pt>
                <c:pt idx="37">
                  <c:v>-22.67182338617117</c:v>
                </c:pt>
                <c:pt idx="38">
                  <c:v>-23.034526969195785</c:v>
                </c:pt>
                <c:pt idx="39">
                  <c:v>-23.372092953536161</c:v>
                </c:pt>
                <c:pt idx="40">
                  <c:v>-23.684017016455467</c:v>
                </c:pt>
                <c:pt idx="41">
                  <c:v>-23.969808276704029</c:v>
                </c:pt>
                <c:pt idx="42">
                  <c:v>-24.228989564386673</c:v>
                </c:pt>
                <c:pt idx="43">
                  <c:v>-24.46109768490523</c:v>
                </c:pt>
                <c:pt idx="44">
                  <c:v>-24.665683676859636</c:v>
                </c:pt>
                <c:pt idx="45">
                  <c:v>-24.842313063793746</c:v>
                </c:pt>
                <c:pt idx="46">
                  <c:v>-24.990566099673984</c:v>
                </c:pt>
                <c:pt idx="47">
                  <c:v>-25.110038007991871</c:v>
                </c:pt>
                <c:pt idx="48">
                  <c:v>-25.200339214383643</c:v>
                </c:pt>
                <c:pt idx="49">
                  <c:v>-25.26109557266297</c:v>
                </c:pt>
                <c:pt idx="50">
                  <c:v>-25.291948584165198</c:v>
                </c:pt>
                <c:pt idx="51">
                  <c:v>-24.761942555542685</c:v>
                </c:pt>
                <c:pt idx="52">
                  <c:v>-24.224401444893886</c:v>
                </c:pt>
                <c:pt idx="53">
                  <c:v>-23.679488826476028</c:v>
                </c:pt>
                <c:pt idx="54">
                  <c:v>-23.127370517702982</c:v>
                </c:pt>
                <c:pt idx="55">
                  <c:v>-22.568214528686859</c:v>
                </c:pt>
                <c:pt idx="56">
                  <c:v>-22.00219101111238</c:v>
                </c:pt>
                <c:pt idx="57">
                  <c:v>-21.429472206459547</c:v>
                </c:pt>
                <c:pt idx="58">
                  <c:v>-20.850232393590439</c:v>
                </c:pt>
                <c:pt idx="59">
                  <c:v>-20.264647835715945</c:v>
                </c:pt>
                <c:pt idx="60">
                  <c:v>-19.672896726758729</c:v>
                </c:pt>
                <c:pt idx="61">
                  <c:v>-19.075159137128672</c:v>
                </c:pt>
                <c:pt idx="62">
                  <c:v>-18.471616958927239</c:v>
                </c:pt>
                <c:pt idx="63">
                  <c:v>-17.862453850597586</c:v>
                </c:pt>
                <c:pt idx="64">
                  <c:v>-17.247855181037096</c:v>
                </c:pt>
                <c:pt idx="65">
                  <c:v>-16.628007973189465</c:v>
                </c:pt>
                <c:pt idx="66">
                  <c:v>-16.003100847133449</c:v>
                </c:pt>
                <c:pt idx="67">
                  <c:v>-15.373323962685587</c:v>
                </c:pt>
                <c:pt idx="68">
                  <c:v>-14.738868961534413</c:v>
                </c:pt>
                <c:pt idx="69">
                  <c:v>-14.099928908923696</c:v>
                </c:pt>
                <c:pt idx="70">
                  <c:v>-13.456698234902506</c:v>
                </c:pt>
                <c:pt idx="71">
                  <c:v>-12.809372675159986</c:v>
                </c:pt>
                <c:pt idx="72">
                  <c:v>-12.158149211462794</c:v>
                </c:pt>
                <c:pt idx="73">
                  <c:v>-11.503226011713361</c:v>
                </c:pt>
                <c:pt idx="74">
                  <c:v>-10.844802369647221</c:v>
                </c:pt>
                <c:pt idx="75">
                  <c:v>-10.183078644187747</c:v>
                </c:pt>
                <c:pt idx="76">
                  <c:v>-9.5182561984767435</c:v>
                </c:pt>
                <c:pt idx="77">
                  <c:v>-8.8505373385994464</c:v>
                </c:pt>
                <c:pt idx="78">
                  <c:v>-8.1801252520226093</c:v>
                </c:pt>
                <c:pt idx="79">
                  <c:v>-7.5072239457643537</c:v>
                </c:pt>
                <c:pt idx="80">
                  <c:v>-6.8320381843146629</c:v>
                </c:pt>
                <c:pt idx="81">
                  <c:v>-13.188800201411444</c:v>
                </c:pt>
                <c:pt idx="82">
                  <c:v>-13.297972577214832</c:v>
                </c:pt>
                <c:pt idx="83">
                  <c:v>-13.01454363580334</c:v>
                </c:pt>
                <c:pt idx="84">
                  <c:v>-12.337706678351282</c:v>
                </c:pt>
                <c:pt idx="85">
                  <c:v>-11.266893229744975</c:v>
                </c:pt>
                <c:pt idx="86">
                  <c:v>-9.8017734472322129</c:v>
                </c:pt>
                <c:pt idx="87">
                  <c:v>-7.672916120255568</c:v>
                </c:pt>
                <c:pt idx="88">
                  <c:v>-5.3292788685940691</c:v>
                </c:pt>
                <c:pt idx="89">
                  <c:v>-2.7714130728430586</c:v>
                </c:pt>
                <c:pt idx="90">
                  <c:v>0</c:v>
                </c:pt>
                <c:pt idx="91">
                  <c:v>2.7714130728430586</c:v>
                </c:pt>
                <c:pt idx="92">
                  <c:v>5.3292788685940691</c:v>
                </c:pt>
                <c:pt idx="93">
                  <c:v>7.672916120255568</c:v>
                </c:pt>
                <c:pt idx="94">
                  <c:v>9.8017734472322129</c:v>
                </c:pt>
                <c:pt idx="95">
                  <c:v>11.266893229744975</c:v>
                </c:pt>
                <c:pt idx="96">
                  <c:v>12.337706678351282</c:v>
                </c:pt>
                <c:pt idx="97">
                  <c:v>13.01454363580334</c:v>
                </c:pt>
                <c:pt idx="98">
                  <c:v>13.297972577214832</c:v>
                </c:pt>
                <c:pt idx="99">
                  <c:v>13.188800201411444</c:v>
                </c:pt>
                <c:pt idx="100">
                  <c:v>6.8320381843146629</c:v>
                </c:pt>
                <c:pt idx="101">
                  <c:v>7.5072239457643537</c:v>
                </c:pt>
                <c:pt idx="102">
                  <c:v>8.1801252520226093</c:v>
                </c:pt>
                <c:pt idx="103">
                  <c:v>8.8505373385994464</c:v>
                </c:pt>
                <c:pt idx="104">
                  <c:v>9.5182561984767435</c:v>
                </c:pt>
                <c:pt idx="105">
                  <c:v>10.183078644187747</c:v>
                </c:pt>
                <c:pt idx="106">
                  <c:v>10.844802369647221</c:v>
                </c:pt>
                <c:pt idx="107">
                  <c:v>11.503226011713361</c:v>
                </c:pt>
                <c:pt idx="108">
                  <c:v>12.158149211462794</c:v>
                </c:pt>
                <c:pt idx="109">
                  <c:v>12.809372675159986</c:v>
                </c:pt>
                <c:pt idx="110">
                  <c:v>13.456698234902506</c:v>
                </c:pt>
                <c:pt idx="111">
                  <c:v>14.099928908923696</c:v>
                </c:pt>
                <c:pt idx="112">
                  <c:v>14.738868961534413</c:v>
                </c:pt>
                <c:pt idx="113">
                  <c:v>15.373323962685587</c:v>
                </c:pt>
                <c:pt idx="114">
                  <c:v>16.003100847133449</c:v>
                </c:pt>
                <c:pt idx="115">
                  <c:v>16.628007973189465</c:v>
                </c:pt>
                <c:pt idx="116">
                  <c:v>17.247855181037096</c:v>
                </c:pt>
                <c:pt idx="117">
                  <c:v>17.862453850597586</c:v>
                </c:pt>
                <c:pt idx="118">
                  <c:v>18.471616958927239</c:v>
                </c:pt>
                <c:pt idx="119">
                  <c:v>19.075159137128672</c:v>
                </c:pt>
                <c:pt idx="120">
                  <c:v>19.672896726758729</c:v>
                </c:pt>
                <c:pt idx="121">
                  <c:v>20.264647835715945</c:v>
                </c:pt>
                <c:pt idx="122">
                  <c:v>20.850232393590439</c:v>
                </c:pt>
                <c:pt idx="123">
                  <c:v>21.429472206459547</c:v>
                </c:pt>
                <c:pt idx="124">
                  <c:v>22.00219101111238</c:v>
                </c:pt>
                <c:pt idx="125">
                  <c:v>22.568214528686859</c:v>
                </c:pt>
                <c:pt idx="126">
                  <c:v>23.127370517702982</c:v>
                </c:pt>
                <c:pt idx="127">
                  <c:v>23.679488826476028</c:v>
                </c:pt>
                <c:pt idx="128">
                  <c:v>24.224401444893886</c:v>
                </c:pt>
                <c:pt idx="129">
                  <c:v>24.761942555542685</c:v>
                </c:pt>
                <c:pt idx="130">
                  <c:v>25.291948584165198</c:v>
                </c:pt>
                <c:pt idx="131">
                  <c:v>25.26109557266297</c:v>
                </c:pt>
                <c:pt idx="132">
                  <c:v>25.200339214383643</c:v>
                </c:pt>
                <c:pt idx="133">
                  <c:v>25.110038007991871</c:v>
                </c:pt>
                <c:pt idx="134">
                  <c:v>24.990566099673984</c:v>
                </c:pt>
                <c:pt idx="135">
                  <c:v>24.842313063793746</c:v>
                </c:pt>
                <c:pt idx="136">
                  <c:v>24.665683676859636</c:v>
                </c:pt>
                <c:pt idx="137">
                  <c:v>24.46109768490523</c:v>
                </c:pt>
                <c:pt idx="138">
                  <c:v>24.228989564386673</c:v>
                </c:pt>
                <c:pt idx="139">
                  <c:v>23.969808276704029</c:v>
                </c:pt>
                <c:pt idx="140">
                  <c:v>23.684017016455467</c:v>
                </c:pt>
                <c:pt idx="141">
                  <c:v>23.372092953536161</c:v>
                </c:pt>
                <c:pt idx="142">
                  <c:v>23.034526969195785</c:v>
                </c:pt>
                <c:pt idx="143">
                  <c:v>22.67182338617117</c:v>
                </c:pt>
                <c:pt idx="144">
                  <c:v>22.284499693012812</c:v>
                </c:pt>
                <c:pt idx="145">
                  <c:v>21.873086262726424</c:v>
                </c:pt>
                <c:pt idx="146">
                  <c:v>21.438126065852732</c:v>
                </c:pt>
                <c:pt idx="147">
                  <c:v>20.980174378111094</c:v>
                </c:pt>
                <c:pt idx="148">
                  <c:v>20.499798482734587</c:v>
                </c:pt>
                <c:pt idx="149">
                  <c:v>19.997577367626253</c:v>
                </c:pt>
                <c:pt idx="150">
                  <c:v>19.474101417468354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1-DDBC-454C-9E4C-42642E8638A3}"/>
            </c:ext>
          </c:extLst>
        </c:ser>
        <c:ser>
          <c:idx val="12"/>
          <c:order val="11"/>
          <c:tx>
            <c:v> -1 dBms</c:v>
          </c:tx>
          <c:spPr>
            <a:ln w="1905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Map'!$AI$7:$AI$187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10.627450554365383</c:v>
                </c:pt>
                <c:pt idx="31">
                  <c:v>11.35702367646001</c:v>
                </c:pt>
                <c:pt idx="32">
                  <c:v>12.106946803567931</c:v>
                </c:pt>
                <c:pt idx="33">
                  <c:v>12.876738302392015</c:v>
                </c:pt>
                <c:pt idx="34">
                  <c:v>13.665903326615549</c:v>
                </c:pt>
                <c:pt idx="35">
                  <c:v>14.473934046784622</c:v>
                </c:pt>
                <c:pt idx="36">
                  <c:v>15.300309886298185</c:v>
                </c:pt>
                <c:pt idx="37">
                  <c:v>16.14449776340901</c:v>
                </c:pt>
                <c:pt idx="38">
                  <c:v>17.005952339136638</c:v>
                </c:pt>
                <c:pt idx="39">
                  <c:v>17.884116270990678</c:v>
                </c:pt>
                <c:pt idx="40">
                  <c:v>18.778420472400597</c:v>
                </c:pt>
                <c:pt idx="41">
                  <c:v>19.688284377745731</c:v>
                </c:pt>
                <c:pt idx="42">
                  <c:v>20.613116212876847</c:v>
                </c:pt>
                <c:pt idx="43">
                  <c:v>21.552313271018477</c:v>
                </c:pt>
                <c:pt idx="44">
                  <c:v>22.505262193938801</c:v>
                </c:pt>
                <c:pt idx="45">
                  <c:v>23.471339258271851</c:v>
                </c:pt>
                <c:pt idx="46">
                  <c:v>24.449910666874537</c:v>
                </c:pt>
                <c:pt idx="47">
                  <c:v>25.440332845098961</c:v>
                </c:pt>
                <c:pt idx="48">
                  <c:v>26.441952741858316</c:v>
                </c:pt>
                <c:pt idx="49">
                  <c:v>27.454108135362855</c:v>
                </c:pt>
                <c:pt idx="50">
                  <c:v>28.476127943400229</c:v>
                </c:pt>
                <c:pt idx="51">
                  <c:v>28.888297589682409</c:v>
                </c:pt>
                <c:pt idx="52">
                  <c:v>29.291676500284218</c:v>
                </c:pt>
                <c:pt idx="53">
                  <c:v>29.686141926630015</c:v>
                </c:pt>
                <c:pt idx="54">
                  <c:v>30.071573832525647</c:v>
                </c:pt>
                <c:pt idx="55">
                  <c:v>30.447854930685594</c:v>
                </c:pt>
                <c:pt idx="56">
                  <c:v>30.814870718423602</c:v>
                </c:pt>
                <c:pt idx="57">
                  <c:v>31.172509512495946</c:v>
                </c:pt>
                <c:pt idx="58">
                  <c:v>31.520662483086738</c:v>
                </c:pt>
                <c:pt idx="59">
                  <c:v>31.859223686924977</c:v>
                </c:pt>
                <c:pt idx="60">
                  <c:v>32.188090099523123</c:v>
                </c:pt>
                <c:pt idx="61">
                  <c:v>32.507161646527607</c:v>
                </c:pt>
                <c:pt idx="62">
                  <c:v>32.81634123417151</c:v>
                </c:pt>
                <c:pt idx="63">
                  <c:v>33.11553477882029</c:v>
                </c:pt>
                <c:pt idx="64">
                  <c:v>33.404651235601548</c:v>
                </c:pt>
                <c:pt idx="65">
                  <c:v>33.683602626110016</c:v>
                </c:pt>
                <c:pt idx="66">
                  <c:v>33.952304065179518</c:v>
                </c:pt>
                <c:pt idx="67">
                  <c:v>34.210673786713578</c:v>
                </c:pt>
                <c:pt idx="68">
                  <c:v>34.458633168566926</c:v>
                </c:pt>
                <c:pt idx="69">
                  <c:v>34.696106756470272</c:v>
                </c:pt>
                <c:pt idx="70">
                  <c:v>34.923022286991142</c:v>
                </c:pt>
                <c:pt idx="71">
                  <c:v>35.139310709523684</c:v>
                </c:pt>
                <c:pt idx="72">
                  <c:v>35.344906207300845</c:v>
                </c:pt>
                <c:pt idx="73">
                  <c:v>35.539746217422447</c:v>
                </c:pt>
                <c:pt idx="74">
                  <c:v>35.723771449893185</c:v>
                </c:pt>
                <c:pt idx="75">
                  <c:v>35.896925905664567</c:v>
                </c:pt>
                <c:pt idx="76">
                  <c:v>36.059156893675521</c:v>
                </c:pt>
                <c:pt idx="77">
                  <c:v>36.210415046886332</c:v>
                </c:pt>
                <c:pt idx="78">
                  <c:v>36.350654337301044</c:v>
                </c:pt>
                <c:pt idx="79">
                  <c:v>36.479832089973854</c:v>
                </c:pt>
                <c:pt idx="80">
                  <c:v>36.597908995995127</c:v>
                </c:pt>
                <c:pt idx="81">
                  <c:v>78.653248123828106</c:v>
                </c:pt>
                <c:pt idx="82">
                  <c:v>89.372934123893288</c:v>
                </c:pt>
                <c:pt idx="83">
                  <c:v>100.11695047318236</c:v>
                </c:pt>
                <c:pt idx="84">
                  <c:v>110.87562128306081</c:v>
                </c:pt>
                <c:pt idx="85">
                  <c:v>121.6392524754276</c:v>
                </c:pt>
                <c:pt idx="86">
                  <c:v>132.39813668630612</c:v>
                </c:pt>
                <c:pt idx="87">
                  <c:v>138.28826268076341</c:v>
                </c:pt>
                <c:pt idx="88">
                  <c:v>144.1468130503369</c:v>
                </c:pt>
                <c:pt idx="89">
                  <c:v>149.96850493548081</c:v>
                </c:pt>
                <c:pt idx="90">
                  <c:v>155.7480645609329</c:v>
                </c:pt>
                <c:pt idx="91">
                  <c:v>149.96850493548081</c:v>
                </c:pt>
                <c:pt idx="92">
                  <c:v>144.1468130503369</c:v>
                </c:pt>
                <c:pt idx="93">
                  <c:v>138.28826268076341</c:v>
                </c:pt>
                <c:pt idx="94">
                  <c:v>132.39813668630612</c:v>
                </c:pt>
                <c:pt idx="95">
                  <c:v>121.6392524754276</c:v>
                </c:pt>
                <c:pt idx="96">
                  <c:v>110.87562128306081</c:v>
                </c:pt>
                <c:pt idx="97">
                  <c:v>100.11695047318236</c:v>
                </c:pt>
                <c:pt idx="98">
                  <c:v>89.372934123893288</c:v>
                </c:pt>
                <c:pt idx="99">
                  <c:v>78.653248123828106</c:v>
                </c:pt>
                <c:pt idx="100">
                  <c:v>36.597908995995127</c:v>
                </c:pt>
                <c:pt idx="101">
                  <c:v>36.479832089973854</c:v>
                </c:pt>
                <c:pt idx="102">
                  <c:v>36.350654337301044</c:v>
                </c:pt>
                <c:pt idx="103">
                  <c:v>36.210415046886332</c:v>
                </c:pt>
                <c:pt idx="104">
                  <c:v>36.059156893675521</c:v>
                </c:pt>
                <c:pt idx="105">
                  <c:v>35.896925905664567</c:v>
                </c:pt>
                <c:pt idx="106">
                  <c:v>35.723771449893185</c:v>
                </c:pt>
                <c:pt idx="107">
                  <c:v>35.539746217422447</c:v>
                </c:pt>
                <c:pt idx="108">
                  <c:v>35.344906207300845</c:v>
                </c:pt>
                <c:pt idx="109">
                  <c:v>35.139310709523684</c:v>
                </c:pt>
                <c:pt idx="110">
                  <c:v>34.923022286991142</c:v>
                </c:pt>
                <c:pt idx="111">
                  <c:v>34.696106756470272</c:v>
                </c:pt>
                <c:pt idx="112">
                  <c:v>34.458633168566926</c:v>
                </c:pt>
                <c:pt idx="113">
                  <c:v>34.210673786713578</c:v>
                </c:pt>
                <c:pt idx="114">
                  <c:v>33.952304065179518</c:v>
                </c:pt>
                <c:pt idx="115">
                  <c:v>33.683602626110016</c:v>
                </c:pt>
                <c:pt idx="116">
                  <c:v>33.404651235601548</c:v>
                </c:pt>
                <c:pt idx="117">
                  <c:v>33.11553477882029</c:v>
                </c:pt>
                <c:pt idx="118">
                  <c:v>32.81634123417151</c:v>
                </c:pt>
                <c:pt idx="119">
                  <c:v>32.507161646527607</c:v>
                </c:pt>
                <c:pt idx="120">
                  <c:v>32.188090099523123</c:v>
                </c:pt>
                <c:pt idx="121">
                  <c:v>31.859223686924977</c:v>
                </c:pt>
                <c:pt idx="122">
                  <c:v>31.520662483086738</c:v>
                </c:pt>
                <c:pt idx="123">
                  <c:v>31.172509512495946</c:v>
                </c:pt>
                <c:pt idx="124">
                  <c:v>30.814870718423602</c:v>
                </c:pt>
                <c:pt idx="125">
                  <c:v>30.447854930685594</c:v>
                </c:pt>
                <c:pt idx="126">
                  <c:v>30.071573832525647</c:v>
                </c:pt>
                <c:pt idx="127">
                  <c:v>29.686141926630015</c:v>
                </c:pt>
                <c:pt idx="128">
                  <c:v>29.291676500284218</c:v>
                </c:pt>
                <c:pt idx="129">
                  <c:v>28.888297589682409</c:v>
                </c:pt>
                <c:pt idx="130">
                  <c:v>28.476127943400229</c:v>
                </c:pt>
                <c:pt idx="131">
                  <c:v>27.454108135362855</c:v>
                </c:pt>
                <c:pt idx="132">
                  <c:v>26.441952741858316</c:v>
                </c:pt>
                <c:pt idx="133">
                  <c:v>25.440332845098961</c:v>
                </c:pt>
                <c:pt idx="134">
                  <c:v>24.449910666874537</c:v>
                </c:pt>
                <c:pt idx="135">
                  <c:v>23.471339258271851</c:v>
                </c:pt>
                <c:pt idx="136">
                  <c:v>22.505262193938801</c:v>
                </c:pt>
                <c:pt idx="137">
                  <c:v>21.552313271018477</c:v>
                </c:pt>
                <c:pt idx="138">
                  <c:v>20.613116212876847</c:v>
                </c:pt>
                <c:pt idx="139">
                  <c:v>19.688284377745731</c:v>
                </c:pt>
                <c:pt idx="140">
                  <c:v>18.778420472400597</c:v>
                </c:pt>
                <c:pt idx="141">
                  <c:v>17.884116270990678</c:v>
                </c:pt>
                <c:pt idx="142">
                  <c:v>17.005952339136638</c:v>
                </c:pt>
                <c:pt idx="143">
                  <c:v>16.14449776340901</c:v>
                </c:pt>
                <c:pt idx="144">
                  <c:v>15.300309886298185</c:v>
                </c:pt>
                <c:pt idx="145">
                  <c:v>14.473934046784622</c:v>
                </c:pt>
                <c:pt idx="146">
                  <c:v>13.665903326615549</c:v>
                </c:pt>
                <c:pt idx="147">
                  <c:v>12.876738302392015</c:v>
                </c:pt>
                <c:pt idx="148">
                  <c:v>12.106946803567931</c:v>
                </c:pt>
                <c:pt idx="149">
                  <c:v>11.35702367646001</c:v>
                </c:pt>
                <c:pt idx="150">
                  <c:v>10.627450554365383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Map'!$BE$7:$BE$187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-18.384737249056112</c:v>
                </c:pt>
                <c:pt idx="31">
                  <c:v>-18.878930413276784</c:v>
                </c:pt>
                <c:pt idx="32">
                  <c:v>-19.353057719295254</c:v>
                </c:pt>
                <c:pt idx="33">
                  <c:v>-19.806561808031034</c:v>
                </c:pt>
                <c:pt idx="34">
                  <c:v>-20.238896079657021</c:v>
                </c:pt>
                <c:pt idx="35">
                  <c:v>-20.649524984267096</c:v>
                </c:pt>
                <c:pt idx="36">
                  <c:v>-21.037924307779061</c:v>
                </c:pt>
                <c:pt idx="37">
                  <c:v>-21.40358145294844</c:v>
                </c:pt>
                <c:pt idx="38">
                  <c:v>-21.745995715370704</c:v>
                </c:pt>
                <c:pt idx="39">
                  <c:v>-22.064678554351399</c:v>
                </c:pt>
                <c:pt idx="40">
                  <c:v>-22.359153858525662</c:v>
                </c:pt>
                <c:pt idx="41">
                  <c:v>-22.628958206110781</c:v>
                </c:pt>
                <c:pt idx="42">
                  <c:v>-22.873641119677373</c:v>
                </c:pt>
                <c:pt idx="43">
                  <c:v>-23.092765315327199</c:v>
                </c:pt>
                <c:pt idx="44">
                  <c:v>-23.285906946167501</c:v>
                </c:pt>
                <c:pt idx="45">
                  <c:v>-23.452655839974366</c:v>
                </c:pt>
                <c:pt idx="46">
                  <c:v>-23.592615730939507</c:v>
                </c:pt>
                <c:pt idx="47">
                  <c:v>-23.70540448539764</c:v>
                </c:pt>
                <c:pt idx="48">
                  <c:v>-23.790654321433532</c:v>
                </c:pt>
                <c:pt idx="49">
                  <c:v>-23.848012022270662</c:v>
                </c:pt>
                <c:pt idx="50">
                  <c:v>-23.877139143345513</c:v>
                </c:pt>
                <c:pt idx="51">
                  <c:v>-23.376781187527321</c:v>
                </c:pt>
                <c:pt idx="52">
                  <c:v>-22.869309655568507</c:v>
                </c:pt>
                <c:pt idx="53">
                  <c:v>-22.354878971525686</c:v>
                </c:pt>
                <c:pt idx="54">
                  <c:v>-21.833645677131901</c:v>
                </c:pt>
                <c:pt idx="55">
                  <c:v>-21.305768384160817</c:v>
                </c:pt>
                <c:pt idx="56">
                  <c:v>-20.771407726161016</c:v>
                </c:pt>
                <c:pt idx="57">
                  <c:v>-20.230726309575036</c:v>
                </c:pt>
                <c:pt idx="58">
                  <c:v>-19.683888664258131</c:v>
                </c:pt>
                <c:pt idx="59">
                  <c:v>-19.131061193411632</c:v>
                </c:pt>
                <c:pt idx="60">
                  <c:v>-18.572412122946314</c:v>
                </c:pt>
                <c:pt idx="61">
                  <c:v>-18.008111450291128</c:v>
                </c:pt>
                <c:pt idx="62">
                  <c:v>-17.438330892662769</c:v>
                </c:pt>
                <c:pt idx="63">
                  <c:v>-16.863243834812021</c:v>
                </c:pt>
                <c:pt idx="64">
                  <c:v>-16.283025276262581</c:v>
                </c:pt>
                <c:pt idx="65">
                  <c:v>-15.697851778058563</c:v>
                </c:pt>
                <c:pt idx="66">
                  <c:v>-15.107901409036803</c:v>
                </c:pt>
                <c:pt idx="67">
                  <c:v>-14.513353691640337</c:v>
                </c:pt>
                <c:pt idx="68">
                  <c:v>-13.914389547289574</c:v>
                </c:pt>
                <c:pt idx="69">
                  <c:v>-13.311191241327725</c:v>
                </c:pt>
                <c:pt idx="70">
                  <c:v>-12.703942327557295</c:v>
                </c:pt>
                <c:pt idx="71">
                  <c:v>-12.092827592384497</c:v>
                </c:pt>
                <c:pt idx="72">
                  <c:v>-11.478032998588571</c:v>
                </c:pt>
                <c:pt idx="73">
                  <c:v>-10.85974562873314</c:v>
                </c:pt>
                <c:pt idx="74">
                  <c:v>-10.238153628236811</c:v>
                </c:pt>
                <c:pt idx="75">
                  <c:v>-9.6134461481203548</c:v>
                </c:pt>
                <c:pt idx="76">
                  <c:v>-8.9858132874478738</c:v>
                </c:pt>
                <c:pt idx="77">
                  <c:v>-8.355446035479476</c:v>
                </c:pt>
                <c:pt idx="78">
                  <c:v>-7.722536213553072</c:v>
                </c:pt>
                <c:pt idx="79">
                  <c:v>-7.087276416712962</c:v>
                </c:pt>
                <c:pt idx="80">
                  <c:v>-6.4498599551029878</c:v>
                </c:pt>
                <c:pt idx="81">
                  <c:v>-12.451030275304449</c:v>
                </c:pt>
                <c:pt idx="82">
                  <c:v>-12.55409564407161</c:v>
                </c:pt>
                <c:pt idx="83">
                  <c:v>-12.286521469277886</c:v>
                </c:pt>
                <c:pt idx="84">
                  <c:v>-11.647546178122997</c:v>
                </c:pt>
                <c:pt idx="85">
                  <c:v>-10.636633095492975</c:v>
                </c:pt>
                <c:pt idx="86">
                  <c:v>-9.2534708297501371</c:v>
                </c:pt>
                <c:pt idx="87">
                  <c:v>-7.2436999161568574</c:v>
                </c:pt>
                <c:pt idx="88">
                  <c:v>-5.03116367865697</c:v>
                </c:pt>
                <c:pt idx="89">
                  <c:v>-2.6163826540984809</c:v>
                </c:pt>
                <c:pt idx="90">
                  <c:v>0</c:v>
                </c:pt>
                <c:pt idx="91">
                  <c:v>2.6163826540984809</c:v>
                </c:pt>
                <c:pt idx="92">
                  <c:v>5.03116367865697</c:v>
                </c:pt>
                <c:pt idx="93">
                  <c:v>7.2436999161568574</c:v>
                </c:pt>
                <c:pt idx="94">
                  <c:v>9.2534708297501371</c:v>
                </c:pt>
                <c:pt idx="95">
                  <c:v>10.636633095492975</c:v>
                </c:pt>
                <c:pt idx="96">
                  <c:v>11.647546178122997</c:v>
                </c:pt>
                <c:pt idx="97">
                  <c:v>12.286521469277886</c:v>
                </c:pt>
                <c:pt idx="98">
                  <c:v>12.55409564407161</c:v>
                </c:pt>
                <c:pt idx="99">
                  <c:v>12.451030275304449</c:v>
                </c:pt>
                <c:pt idx="100">
                  <c:v>6.4498599551029878</c:v>
                </c:pt>
                <c:pt idx="101">
                  <c:v>7.087276416712962</c:v>
                </c:pt>
                <c:pt idx="102">
                  <c:v>7.722536213553072</c:v>
                </c:pt>
                <c:pt idx="103">
                  <c:v>8.355446035479476</c:v>
                </c:pt>
                <c:pt idx="104">
                  <c:v>8.9858132874478738</c:v>
                </c:pt>
                <c:pt idx="105">
                  <c:v>9.6134461481203548</c:v>
                </c:pt>
                <c:pt idx="106">
                  <c:v>10.238153628236811</c:v>
                </c:pt>
                <c:pt idx="107">
                  <c:v>10.85974562873314</c:v>
                </c:pt>
                <c:pt idx="108">
                  <c:v>11.478032998588571</c:v>
                </c:pt>
                <c:pt idx="109">
                  <c:v>12.092827592384497</c:v>
                </c:pt>
                <c:pt idx="110">
                  <c:v>12.703942327557295</c:v>
                </c:pt>
                <c:pt idx="111">
                  <c:v>13.311191241327725</c:v>
                </c:pt>
                <c:pt idx="112">
                  <c:v>13.914389547289574</c:v>
                </c:pt>
                <c:pt idx="113">
                  <c:v>14.513353691640337</c:v>
                </c:pt>
                <c:pt idx="114">
                  <c:v>15.107901409036803</c:v>
                </c:pt>
                <c:pt idx="115">
                  <c:v>15.697851778058563</c:v>
                </c:pt>
                <c:pt idx="116">
                  <c:v>16.283025276262581</c:v>
                </c:pt>
                <c:pt idx="117">
                  <c:v>16.863243834812021</c:v>
                </c:pt>
                <c:pt idx="118">
                  <c:v>17.438330892662769</c:v>
                </c:pt>
                <c:pt idx="119">
                  <c:v>18.008111450291128</c:v>
                </c:pt>
                <c:pt idx="120">
                  <c:v>18.572412122946314</c:v>
                </c:pt>
                <c:pt idx="121">
                  <c:v>19.131061193411632</c:v>
                </c:pt>
                <c:pt idx="122">
                  <c:v>19.683888664258131</c:v>
                </c:pt>
                <c:pt idx="123">
                  <c:v>20.230726309575036</c:v>
                </c:pt>
                <c:pt idx="124">
                  <c:v>20.771407726161016</c:v>
                </c:pt>
                <c:pt idx="125">
                  <c:v>21.305768384160817</c:v>
                </c:pt>
                <c:pt idx="126">
                  <c:v>21.833645677131901</c:v>
                </c:pt>
                <c:pt idx="127">
                  <c:v>22.354878971525686</c:v>
                </c:pt>
                <c:pt idx="128">
                  <c:v>22.869309655568507</c:v>
                </c:pt>
                <c:pt idx="129">
                  <c:v>23.376781187527321</c:v>
                </c:pt>
                <c:pt idx="130">
                  <c:v>23.877139143345513</c:v>
                </c:pt>
                <c:pt idx="131">
                  <c:v>23.848012022270662</c:v>
                </c:pt>
                <c:pt idx="132">
                  <c:v>23.790654321433532</c:v>
                </c:pt>
                <c:pt idx="133">
                  <c:v>23.70540448539764</c:v>
                </c:pt>
                <c:pt idx="134">
                  <c:v>23.592615730939507</c:v>
                </c:pt>
                <c:pt idx="135">
                  <c:v>23.452655839974366</c:v>
                </c:pt>
                <c:pt idx="136">
                  <c:v>23.285906946167501</c:v>
                </c:pt>
                <c:pt idx="137">
                  <c:v>23.092765315327199</c:v>
                </c:pt>
                <c:pt idx="138">
                  <c:v>22.873641119677373</c:v>
                </c:pt>
                <c:pt idx="139">
                  <c:v>22.628958206110781</c:v>
                </c:pt>
                <c:pt idx="140">
                  <c:v>22.359153858525662</c:v>
                </c:pt>
                <c:pt idx="141">
                  <c:v>22.064678554351399</c:v>
                </c:pt>
                <c:pt idx="142">
                  <c:v>21.745995715370704</c:v>
                </c:pt>
                <c:pt idx="143">
                  <c:v>21.40358145294844</c:v>
                </c:pt>
                <c:pt idx="144">
                  <c:v>21.037924307779061</c:v>
                </c:pt>
                <c:pt idx="145">
                  <c:v>20.649524984267096</c:v>
                </c:pt>
                <c:pt idx="146">
                  <c:v>20.238896079657021</c:v>
                </c:pt>
                <c:pt idx="147">
                  <c:v>19.806561808031034</c:v>
                </c:pt>
                <c:pt idx="148">
                  <c:v>19.353057719295254</c:v>
                </c:pt>
                <c:pt idx="149">
                  <c:v>18.878930413276784</c:v>
                </c:pt>
                <c:pt idx="150">
                  <c:v>18.384737249056112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2-DDBC-454C-9E4C-42642E8638A3}"/>
            </c:ext>
          </c:extLst>
        </c:ser>
        <c:ser>
          <c:idx val="13"/>
          <c:order val="12"/>
          <c:tx>
            <c:v> -2 dBms</c:v>
          </c:tx>
          <c:spPr>
            <a:ln w="19050" cap="rnd">
              <a:solidFill>
                <a:srgbClr val="C5C0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Map'!$AJ$7:$AJ$187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10.032960283039506</c:v>
                </c:pt>
                <c:pt idx="31">
                  <c:v>10.721721723998817</c:v>
                </c:pt>
                <c:pt idx="32">
                  <c:v>11.429694808523401</c:v>
                </c:pt>
                <c:pt idx="33">
                  <c:v>12.156424845460721</c:v>
                </c:pt>
                <c:pt idx="34">
                  <c:v>12.901444669763391</c:v>
                </c:pt>
                <c:pt idx="35">
                  <c:v>13.664274859512155</c:v>
                </c:pt>
                <c:pt idx="36">
                  <c:v>14.444423958704844</c:v>
                </c:pt>
                <c:pt idx="37">
                  <c:v>15.241388705720041</c:v>
                </c:pt>
                <c:pt idx="38">
                  <c:v>16.054654267361986</c:v>
                </c:pt>
                <c:pt idx="39">
                  <c:v>16.883694478390801</c:v>
                </c:pt>
                <c:pt idx="40">
                  <c:v>17.727972086440033</c:v>
                </c:pt>
                <c:pt idx="41">
                  <c:v>18.58693900222109</c:v>
                </c:pt>
                <c:pt idx="42">
                  <c:v>19.460036554912097</c:v>
                </c:pt>
                <c:pt idx="43">
                  <c:v>20.346695752626438</c:v>
                </c:pt>
                <c:pt idx="44">
                  <c:v>21.246337547854328</c:v>
                </c:pt>
                <c:pt idx="45">
                  <c:v>22.158373107768316</c:v>
                </c:pt>
                <c:pt idx="46">
                  <c:v>23.082204089282126</c:v>
                </c:pt>
                <c:pt idx="47">
                  <c:v>24.017222918749688</c:v>
                </c:pt>
                <c:pt idx="48">
                  <c:v>24.962813076189743</c:v>
                </c:pt>
                <c:pt idx="49">
                  <c:v>25.918349383919161</c:v>
                </c:pt>
                <c:pt idx="50">
                  <c:v>26.883198299476494</c:v>
                </c:pt>
                <c:pt idx="51">
                  <c:v>27.272311536924111</c:v>
                </c:pt>
                <c:pt idx="52">
                  <c:v>27.653125784742116</c:v>
                </c:pt>
                <c:pt idx="53">
                  <c:v>28.025525160802626</c:v>
                </c:pt>
                <c:pt idx="54">
                  <c:v>28.38939634363101</c:v>
                </c:pt>
                <c:pt idx="55">
                  <c:v>28.744628606889719</c:v>
                </c:pt>
                <c:pt idx="56">
                  <c:v>29.091113853072432</c:v>
                </c:pt>
                <c:pt idx="57">
                  <c:v>29.42874664639821</c:v>
                </c:pt>
                <c:pt idx="58">
                  <c:v>29.757424244895702</c:v>
                </c:pt>
                <c:pt idx="59">
                  <c:v>30.077046631667645</c:v>
                </c:pt>
                <c:pt idx="60">
                  <c:v>30.387516545326061</c:v>
                </c:pt>
                <c:pt idx="61">
                  <c:v>30.688739509589016</c:v>
                </c:pt>
                <c:pt idx="62">
                  <c:v>30.980623862029837</c:v>
                </c:pt>
                <c:pt idx="63">
                  <c:v>31.263080781970061</c:v>
                </c:pt>
                <c:pt idx="64">
                  <c:v>31.536024317507653</c:v>
                </c:pt>
                <c:pt idx="65">
                  <c:v>31.799371411672258</c:v>
                </c:pt>
                <c:pt idx="66">
                  <c:v>32.053041927699496</c:v>
                </c:pt>
                <c:pt idx="67">
                  <c:v>32.296958673416697</c:v>
                </c:pt>
                <c:pt idx="68">
                  <c:v>32.531047424732485</c:v>
                </c:pt>
                <c:pt idx="69">
                  <c:v>32.755236948223278</c:v>
                </c:pt>
                <c:pt idx="70">
                  <c:v>32.969459022809694</c:v>
                </c:pt>
                <c:pt idx="71">
                  <c:v>33.173648460516269</c:v>
                </c:pt>
                <c:pt idx="72">
                  <c:v>33.367743126308213</c:v>
                </c:pt>
                <c:pt idx="73">
                  <c:v>33.55168395699917</c:v>
                </c:pt>
                <c:pt idx="74">
                  <c:v>33.725414979224212</c:v>
                </c:pt>
                <c:pt idx="75">
                  <c:v>33.888883326472559</c:v>
                </c:pt>
                <c:pt idx="76">
                  <c:v>34.042039255174913</c:v>
                </c:pt>
                <c:pt idx="77">
                  <c:v>34.184836159840501</c:v>
                </c:pt>
                <c:pt idx="78">
                  <c:v>34.317230587239131</c:v>
                </c:pt>
                <c:pt idx="79">
                  <c:v>34.439182249624068</c:v>
                </c:pt>
                <c:pt idx="80">
                  <c:v>34.550654036991638</c:v>
                </c:pt>
                <c:pt idx="81">
                  <c:v>74.25345434651534</c:v>
                </c:pt>
                <c:pt idx="82">
                  <c:v>84.373490505246821</c:v>
                </c:pt>
                <c:pt idx="83">
                  <c:v>94.516495994786936</c:v>
                </c:pt>
                <c:pt idx="84">
                  <c:v>104.67333618723259</c:v>
                </c:pt>
                <c:pt idx="85">
                  <c:v>114.83485928271686</c:v>
                </c:pt>
                <c:pt idx="86">
                  <c:v>124.99190093869761</c:v>
                </c:pt>
                <c:pt idx="87">
                  <c:v>130.55253844645947</c:v>
                </c:pt>
                <c:pt idx="88">
                  <c:v>136.08336664212425</c:v>
                </c:pt>
                <c:pt idx="89">
                  <c:v>141.57939818467986</c:v>
                </c:pt>
                <c:pt idx="90">
                  <c:v>147.03565430923092</c:v>
                </c:pt>
                <c:pt idx="91">
                  <c:v>141.57939818467986</c:v>
                </c:pt>
                <c:pt idx="92">
                  <c:v>136.08336664212425</c:v>
                </c:pt>
                <c:pt idx="93">
                  <c:v>130.55253844645947</c:v>
                </c:pt>
                <c:pt idx="94">
                  <c:v>124.99190093869761</c:v>
                </c:pt>
                <c:pt idx="95">
                  <c:v>114.83485928271686</c:v>
                </c:pt>
                <c:pt idx="96">
                  <c:v>104.67333618723259</c:v>
                </c:pt>
                <c:pt idx="97">
                  <c:v>94.516495994786936</c:v>
                </c:pt>
                <c:pt idx="98">
                  <c:v>84.373490505246821</c:v>
                </c:pt>
                <c:pt idx="99">
                  <c:v>74.25345434651534</c:v>
                </c:pt>
                <c:pt idx="100">
                  <c:v>34.550654036991638</c:v>
                </c:pt>
                <c:pt idx="101">
                  <c:v>34.439182249624068</c:v>
                </c:pt>
                <c:pt idx="102">
                  <c:v>34.317230587239131</c:v>
                </c:pt>
                <c:pt idx="103">
                  <c:v>34.184836159840501</c:v>
                </c:pt>
                <c:pt idx="104">
                  <c:v>34.042039255174913</c:v>
                </c:pt>
                <c:pt idx="105">
                  <c:v>33.888883326472559</c:v>
                </c:pt>
                <c:pt idx="106">
                  <c:v>33.725414979224212</c:v>
                </c:pt>
                <c:pt idx="107">
                  <c:v>33.55168395699917</c:v>
                </c:pt>
                <c:pt idx="108">
                  <c:v>33.367743126308213</c:v>
                </c:pt>
                <c:pt idx="109">
                  <c:v>33.173648460516269</c:v>
                </c:pt>
                <c:pt idx="110">
                  <c:v>32.969459022809694</c:v>
                </c:pt>
                <c:pt idx="111">
                  <c:v>32.755236948223278</c:v>
                </c:pt>
                <c:pt idx="112">
                  <c:v>32.531047424732485</c:v>
                </c:pt>
                <c:pt idx="113">
                  <c:v>32.296958673416697</c:v>
                </c:pt>
                <c:pt idx="114">
                  <c:v>32.053041927699496</c:v>
                </c:pt>
                <c:pt idx="115">
                  <c:v>31.799371411672258</c:v>
                </c:pt>
                <c:pt idx="116">
                  <c:v>31.536024317507653</c:v>
                </c:pt>
                <c:pt idx="117">
                  <c:v>31.263080781970061</c:v>
                </c:pt>
                <c:pt idx="118">
                  <c:v>30.980623862029837</c:v>
                </c:pt>
                <c:pt idx="119">
                  <c:v>30.688739509589016</c:v>
                </c:pt>
                <c:pt idx="120">
                  <c:v>30.387516545326061</c:v>
                </c:pt>
                <c:pt idx="121">
                  <c:v>30.077046631667645</c:v>
                </c:pt>
                <c:pt idx="122">
                  <c:v>29.757424244895702</c:v>
                </c:pt>
                <c:pt idx="123">
                  <c:v>29.42874664639821</c:v>
                </c:pt>
                <c:pt idx="124">
                  <c:v>29.091113853072432</c:v>
                </c:pt>
                <c:pt idx="125">
                  <c:v>28.744628606889719</c:v>
                </c:pt>
                <c:pt idx="126">
                  <c:v>28.38939634363101</c:v>
                </c:pt>
                <c:pt idx="127">
                  <c:v>28.025525160802626</c:v>
                </c:pt>
                <c:pt idx="128">
                  <c:v>27.653125784742116</c:v>
                </c:pt>
                <c:pt idx="129">
                  <c:v>27.272311536924111</c:v>
                </c:pt>
                <c:pt idx="130">
                  <c:v>26.883198299476494</c:v>
                </c:pt>
                <c:pt idx="131">
                  <c:v>25.918349383919161</c:v>
                </c:pt>
                <c:pt idx="132">
                  <c:v>24.962813076189743</c:v>
                </c:pt>
                <c:pt idx="133">
                  <c:v>24.017222918749688</c:v>
                </c:pt>
                <c:pt idx="134">
                  <c:v>23.082204089282126</c:v>
                </c:pt>
                <c:pt idx="135">
                  <c:v>22.158373107768316</c:v>
                </c:pt>
                <c:pt idx="136">
                  <c:v>21.246337547854328</c:v>
                </c:pt>
                <c:pt idx="137">
                  <c:v>20.346695752626438</c:v>
                </c:pt>
                <c:pt idx="138">
                  <c:v>19.460036554912097</c:v>
                </c:pt>
                <c:pt idx="139">
                  <c:v>18.58693900222109</c:v>
                </c:pt>
                <c:pt idx="140">
                  <c:v>17.727972086440033</c:v>
                </c:pt>
                <c:pt idx="141">
                  <c:v>16.883694478390801</c:v>
                </c:pt>
                <c:pt idx="142">
                  <c:v>16.054654267361986</c:v>
                </c:pt>
                <c:pt idx="143">
                  <c:v>15.241388705720041</c:v>
                </c:pt>
                <c:pt idx="144">
                  <c:v>14.444423958704844</c:v>
                </c:pt>
                <c:pt idx="145">
                  <c:v>13.664274859512155</c:v>
                </c:pt>
                <c:pt idx="146">
                  <c:v>12.901444669763391</c:v>
                </c:pt>
                <c:pt idx="147">
                  <c:v>12.156424845460721</c:v>
                </c:pt>
                <c:pt idx="148">
                  <c:v>11.429694808523401</c:v>
                </c:pt>
                <c:pt idx="149">
                  <c:v>10.721721723998817</c:v>
                </c:pt>
                <c:pt idx="150">
                  <c:v>10.032960283039506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Map'!$BF$7:$BF$187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-17.356311157630373</c:v>
                </c:pt>
                <c:pt idx="31">
                  <c:v>-17.822859589299053</c:v>
                </c:pt>
                <c:pt idx="32">
                  <c:v>-18.270464629289933</c:v>
                </c:pt>
                <c:pt idx="33">
                  <c:v>-18.698600096701082</c:v>
                </c:pt>
                <c:pt idx="34">
                  <c:v>-19.10674996802075</c:v>
                </c:pt>
                <c:pt idx="35">
                  <c:v>-19.494408651535267</c:v>
                </c:pt>
                <c:pt idx="36">
                  <c:v>-19.861081257238833</c:v>
                </c:pt>
                <c:pt idx="37">
                  <c:v>-20.206283862127645</c:v>
                </c:pt>
                <c:pt idx="38">
                  <c:v>-20.529543770762803</c:v>
                </c:pt>
                <c:pt idx="39">
                  <c:v>-20.830399770988205</c:v>
                </c:pt>
                <c:pt idx="40">
                  <c:v>-21.108402384691523</c:v>
                </c:pt>
                <c:pt idx="41">
                  <c:v>-21.363114113498483</c:v>
                </c:pt>
                <c:pt idx="42">
                  <c:v>-21.594109679292355</c:v>
                </c:pt>
                <c:pt idx="43">
                  <c:v>-21.800976259452973</c:v>
                </c:pt>
                <c:pt idx="44">
                  <c:v>-21.983313716711361</c:v>
                </c:pt>
                <c:pt idx="45">
                  <c:v>-22.140734823518379</c:v>
                </c:pt>
                <c:pt idx="46">
                  <c:v>-22.272865480827814</c:v>
                </c:pt>
                <c:pt idx="47">
                  <c:v>-22.379344931196758</c:v>
                </c:pt>
                <c:pt idx="48">
                  <c:v>-22.459825966108038</c:v>
                </c:pt>
                <c:pt idx="49">
                  <c:v>-22.513975127422079</c:v>
                </c:pt>
                <c:pt idx="50">
                  <c:v>-22.541472902867689</c:v>
                </c:pt>
                <c:pt idx="51">
                  <c:v>-22.069104532641337</c:v>
                </c:pt>
                <c:pt idx="52">
                  <c:v>-21.590020513490135</c:v>
                </c:pt>
                <c:pt idx="53">
                  <c:v>-21.104366631124304</c:v>
                </c:pt>
                <c:pt idx="54">
                  <c:v>-20.612290670469509</c:v>
                </c:pt>
                <c:pt idx="55">
                  <c:v>-20.113942370695788</c:v>
                </c:pt>
                <c:pt idx="56">
                  <c:v>-19.609473379651771</c:v>
                </c:pt>
                <c:pt idx="57">
                  <c:v>-19.099037207718098</c:v>
                </c:pt>
                <c:pt idx="58">
                  <c:v>-18.582789181094089</c:v>
                </c:pt>
                <c:pt idx="59">
                  <c:v>-18.06088639453181</c:v>
                </c:pt>
                <c:pt idx="60">
                  <c:v>-17.533487663532007</c:v>
                </c:pt>
                <c:pt idx="61">
                  <c:v>-17.000753476016417</c:v>
                </c:pt>
                <c:pt idx="62">
                  <c:v>-16.462845943491104</c:v>
                </c:pt>
                <c:pt idx="63">
                  <c:v>-15.919928751715833</c:v>
                </c:pt>
                <c:pt idx="64">
                  <c:v>-15.372167110894294</c:v>
                </c:pt>
                <c:pt idx="65">
                  <c:v>-14.81972770540051</c:v>
                </c:pt>
                <c:pt idx="66">
                  <c:v>-14.262778643056624</c:v>
                </c:pt>
                <c:pt idx="67">
                  <c:v>-13.701489403977519</c:v>
                </c:pt>
                <c:pt idx="68">
                  <c:v>-13.136030788997889</c:v>
                </c:pt>
                <c:pt idx="69">
                  <c:v>-12.566574867697362</c:v>
                </c:pt>
                <c:pt idx="70">
                  <c:v>-11.993294926039574</c:v>
                </c:pt>
                <c:pt idx="71">
                  <c:v>-11.416365413641104</c:v>
                </c:pt>
                <c:pt idx="72">
                  <c:v>-10.835961890686272</c:v>
                </c:pt>
                <c:pt idx="73">
                  <c:v>-10.252260974504036</c:v>
                </c:pt>
                <c:pt idx="74">
                  <c:v>-9.6654402858231521</c:v>
                </c:pt>
                <c:pt idx="75">
                  <c:v>-9.0756783947220381</c:v>
                </c:pt>
                <c:pt idx="76">
                  <c:v>-8.4831547662897346</c:v>
                </c:pt>
                <c:pt idx="77">
                  <c:v>-7.8880497060144998</c:v>
                </c:pt>
                <c:pt idx="78">
                  <c:v>-7.2905443049166907</c:v>
                </c:pt>
                <c:pt idx="79">
                  <c:v>-6.6908203844425991</c:v>
                </c:pt>
                <c:pt idx="80">
                  <c:v>-6.0890604411360147</c:v>
                </c:pt>
                <c:pt idx="81">
                  <c:v>-11.754530552366482</c:v>
                </c:pt>
                <c:pt idx="82">
                  <c:v>-11.851830534719539</c:v>
                </c:pt>
                <c:pt idx="83">
                  <c:v>-11.599224224792293</c:v>
                </c:pt>
                <c:pt idx="84">
                  <c:v>-10.995992651499558</c:v>
                </c:pt>
                <c:pt idx="85">
                  <c:v>-10.041629160862954</c:v>
                </c:pt>
                <c:pt idx="86">
                  <c:v>-8.7358397802201466</c:v>
                </c:pt>
                <c:pt idx="87">
                  <c:v>-6.8384936903993134</c:v>
                </c:pt>
                <c:pt idx="88">
                  <c:v>-4.7497247912108094</c:v>
                </c:pt>
                <c:pt idx="89">
                  <c:v>-2.4700245011275026</c:v>
                </c:pt>
                <c:pt idx="90">
                  <c:v>0</c:v>
                </c:pt>
                <c:pt idx="91">
                  <c:v>2.4700245011275026</c:v>
                </c:pt>
                <c:pt idx="92">
                  <c:v>4.7497247912108094</c:v>
                </c:pt>
                <c:pt idx="93">
                  <c:v>6.8384936903993134</c:v>
                </c:pt>
                <c:pt idx="94">
                  <c:v>8.7358397802201466</c:v>
                </c:pt>
                <c:pt idx="95">
                  <c:v>10.041629160862954</c:v>
                </c:pt>
                <c:pt idx="96">
                  <c:v>10.995992651499558</c:v>
                </c:pt>
                <c:pt idx="97">
                  <c:v>11.599224224792293</c:v>
                </c:pt>
                <c:pt idx="98">
                  <c:v>11.851830534719539</c:v>
                </c:pt>
                <c:pt idx="99">
                  <c:v>11.754530552366482</c:v>
                </c:pt>
                <c:pt idx="100">
                  <c:v>6.0890604411360147</c:v>
                </c:pt>
                <c:pt idx="101">
                  <c:v>6.6908203844425991</c:v>
                </c:pt>
                <c:pt idx="102">
                  <c:v>7.2905443049166907</c:v>
                </c:pt>
                <c:pt idx="103">
                  <c:v>7.8880497060144998</c:v>
                </c:pt>
                <c:pt idx="104">
                  <c:v>8.4831547662897346</c:v>
                </c:pt>
                <c:pt idx="105">
                  <c:v>9.0756783947220381</c:v>
                </c:pt>
                <c:pt idx="106">
                  <c:v>9.6654402858231521</c:v>
                </c:pt>
                <c:pt idx="107">
                  <c:v>10.252260974504036</c:v>
                </c:pt>
                <c:pt idx="108">
                  <c:v>10.835961890686272</c:v>
                </c:pt>
                <c:pt idx="109">
                  <c:v>11.416365413641104</c:v>
                </c:pt>
                <c:pt idx="110">
                  <c:v>11.993294926039574</c:v>
                </c:pt>
                <c:pt idx="111">
                  <c:v>12.566574867697362</c:v>
                </c:pt>
                <c:pt idx="112">
                  <c:v>13.136030788997889</c:v>
                </c:pt>
                <c:pt idx="113">
                  <c:v>13.701489403977519</c:v>
                </c:pt>
                <c:pt idx="114">
                  <c:v>14.262778643056624</c:v>
                </c:pt>
                <c:pt idx="115">
                  <c:v>14.81972770540051</c:v>
                </c:pt>
                <c:pt idx="116">
                  <c:v>15.372167110894294</c:v>
                </c:pt>
                <c:pt idx="117">
                  <c:v>15.919928751715833</c:v>
                </c:pt>
                <c:pt idx="118">
                  <c:v>16.462845943491104</c:v>
                </c:pt>
                <c:pt idx="119">
                  <c:v>17.000753476016417</c:v>
                </c:pt>
                <c:pt idx="120">
                  <c:v>17.533487663532007</c:v>
                </c:pt>
                <c:pt idx="121">
                  <c:v>18.06088639453181</c:v>
                </c:pt>
                <c:pt idx="122">
                  <c:v>18.582789181094089</c:v>
                </c:pt>
                <c:pt idx="123">
                  <c:v>19.099037207718098</c:v>
                </c:pt>
                <c:pt idx="124">
                  <c:v>19.609473379651771</c:v>
                </c:pt>
                <c:pt idx="125">
                  <c:v>20.113942370695788</c:v>
                </c:pt>
                <c:pt idx="126">
                  <c:v>20.612290670469509</c:v>
                </c:pt>
                <c:pt idx="127">
                  <c:v>21.104366631124304</c:v>
                </c:pt>
                <c:pt idx="128">
                  <c:v>21.590020513490135</c:v>
                </c:pt>
                <c:pt idx="129">
                  <c:v>22.069104532641337</c:v>
                </c:pt>
                <c:pt idx="130">
                  <c:v>22.541472902867689</c:v>
                </c:pt>
                <c:pt idx="131">
                  <c:v>22.513975127422079</c:v>
                </c:pt>
                <c:pt idx="132">
                  <c:v>22.459825966108038</c:v>
                </c:pt>
                <c:pt idx="133">
                  <c:v>22.379344931196758</c:v>
                </c:pt>
                <c:pt idx="134">
                  <c:v>22.272865480827814</c:v>
                </c:pt>
                <c:pt idx="135">
                  <c:v>22.140734823518379</c:v>
                </c:pt>
                <c:pt idx="136">
                  <c:v>21.983313716711361</c:v>
                </c:pt>
                <c:pt idx="137">
                  <c:v>21.800976259452973</c:v>
                </c:pt>
                <c:pt idx="138">
                  <c:v>21.594109679292355</c:v>
                </c:pt>
                <c:pt idx="139">
                  <c:v>21.363114113498483</c:v>
                </c:pt>
                <c:pt idx="140">
                  <c:v>21.108402384691523</c:v>
                </c:pt>
                <c:pt idx="141">
                  <c:v>20.830399770988205</c:v>
                </c:pt>
                <c:pt idx="142">
                  <c:v>20.529543770762803</c:v>
                </c:pt>
                <c:pt idx="143">
                  <c:v>20.206283862127645</c:v>
                </c:pt>
                <c:pt idx="144">
                  <c:v>19.861081257238833</c:v>
                </c:pt>
                <c:pt idx="145">
                  <c:v>19.494408651535267</c:v>
                </c:pt>
                <c:pt idx="146">
                  <c:v>19.10674996802075</c:v>
                </c:pt>
                <c:pt idx="147">
                  <c:v>18.698600096701082</c:v>
                </c:pt>
                <c:pt idx="148">
                  <c:v>18.270464629289933</c:v>
                </c:pt>
                <c:pt idx="149">
                  <c:v>17.822859589299053</c:v>
                </c:pt>
                <c:pt idx="150">
                  <c:v>17.356311157630373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3-DDBC-454C-9E4C-42642E8638A3}"/>
            </c:ext>
          </c:extLst>
        </c:ser>
        <c:ser>
          <c:idx val="0"/>
          <c:order val="13"/>
          <c:tx>
            <c:v> -3 dBms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Map'!$AK$7:$AK$187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9.4717252765481419</c:v>
                </c:pt>
                <c:pt idx="31">
                  <c:v>10.121958006052145</c:v>
                </c:pt>
                <c:pt idx="32">
                  <c:v>10.790327696615272</c:v>
                </c:pt>
                <c:pt idx="33">
                  <c:v>11.476405092109621</c:v>
                </c:pt>
                <c:pt idx="34">
                  <c:v>12.179749160291184</c:v>
                </c:pt>
                <c:pt idx="35">
                  <c:v>12.899907297682756</c:v>
                </c:pt>
                <c:pt idx="36">
                  <c:v>13.636415539900282</c:v>
                </c:pt>
                <c:pt idx="37">
                  <c:v>14.388798777336438</c:v>
                </c:pt>
                <c:pt idx="38">
                  <c:v>15.156570976113297</c:v>
                </c:pt>
                <c:pt idx="39">
                  <c:v>15.939235404213427</c:v>
                </c:pt>
                <c:pt idx="40">
                  <c:v>16.736284862696969</c:v>
                </c:pt>
                <c:pt idx="41">
                  <c:v>17.547201921909849</c:v>
                </c:pt>
                <c:pt idx="42">
                  <c:v>18.371459162586415</c:v>
                </c:pt>
                <c:pt idx="43">
                  <c:v>19.208519421747592</c:v>
                </c:pt>
                <c:pt idx="44">
                  <c:v>20.057836043293875</c:v>
                </c:pt>
                <c:pt idx="45">
                  <c:v>20.918853133190201</c:v>
                </c:pt>
                <c:pt idx="46">
                  <c:v>21.791005819138206</c:v>
                </c:pt>
                <c:pt idx="47">
                  <c:v>22.673720514629192</c:v>
                </c:pt>
                <c:pt idx="48">
                  <c:v>23.566415187269396</c:v>
                </c:pt>
                <c:pt idx="49">
                  <c:v>24.468499631267445</c:v>
                </c:pt>
                <c:pt idx="50">
                  <c:v>25.379375743972027</c:v>
                </c:pt>
                <c:pt idx="51">
                  <c:v>25.746722327891273</c:v>
                </c:pt>
                <c:pt idx="52">
                  <c:v>26.106234160388503</c:v>
                </c:pt>
                <c:pt idx="53">
                  <c:v>26.457801841680524</c:v>
                </c:pt>
                <c:pt idx="54">
                  <c:v>26.801318389396684</c:v>
                </c:pt>
                <c:pt idx="55">
                  <c:v>27.13667927113373</c:v>
                </c:pt>
                <c:pt idx="56">
                  <c:v>27.463782436265127</c:v>
                </c:pt>
                <c:pt idx="57">
                  <c:v>27.782528346995125</c:v>
                </c:pt>
                <c:pt idx="58">
                  <c:v>28.092820008648221</c:v>
                </c:pt>
                <c:pt idx="59">
                  <c:v>28.394562999184739</c:v>
                </c:pt>
                <c:pt idx="60">
                  <c:v>28.687665497933519</c:v>
                </c:pt>
                <c:pt idx="61">
                  <c:v>28.972038313533048</c:v>
                </c:pt>
                <c:pt idx="62">
                  <c:v>29.247594911072479</c:v>
                </c:pt>
                <c:pt idx="63">
                  <c:v>29.514251438424267</c:v>
                </c:pt>
                <c:pt idx="64">
                  <c:v>29.771926751760464</c:v>
                </c:pt>
                <c:pt idx="65">
                  <c:v>30.020542440244853</c:v>
                </c:pt>
                <c:pt idx="66">
                  <c:v>30.260022849893435</c:v>
                </c:pt>
                <c:pt idx="67">
                  <c:v>30.490295106596022</c:v>
                </c:pt>
                <c:pt idx="68">
                  <c:v>30.711289138291878</c:v>
                </c:pt>
                <c:pt idx="69">
                  <c:v>30.92293769629272</c:v>
                </c:pt>
                <c:pt idx="70">
                  <c:v>31.125176375746562</c:v>
                </c:pt>
                <c:pt idx="71">
                  <c:v>31.317943635236166</c:v>
                </c:pt>
                <c:pt idx="72">
                  <c:v>31.501180815506132</c:v>
                </c:pt>
                <c:pt idx="73">
                  <c:v>31.674832157312999</c:v>
                </c:pt>
                <c:pt idx="74">
                  <c:v>31.838844818392818</c:v>
                </c:pt>
                <c:pt idx="75">
                  <c:v>31.993168889541103</c:v>
                </c:pt>
                <c:pt idx="76">
                  <c:v>32.137757409800237</c:v>
                </c:pt>
                <c:pt idx="77">
                  <c:v>32.272566380749744</c:v>
                </c:pt>
                <c:pt idx="78">
                  <c:v>32.397554779895067</c:v>
                </c:pt>
                <c:pt idx="79">
                  <c:v>32.512684573150722</c:v>
                </c:pt>
                <c:pt idx="80">
                  <c:v>32.617920726414106</c:v>
                </c:pt>
                <c:pt idx="81">
                  <c:v>70.099781177628088</c:v>
                </c:pt>
                <c:pt idx="82">
                  <c:v>79.653711381685355</c:v>
                </c:pt>
                <c:pt idx="83">
                  <c:v>89.229326032313523</c:v>
                </c:pt>
                <c:pt idx="84">
                  <c:v>98.818001484689859</c:v>
                </c:pt>
                <c:pt idx="85">
                  <c:v>108.4110978826124</c:v>
                </c:pt>
                <c:pt idx="86">
                  <c:v>117.99996352883021</c:v>
                </c:pt>
                <c:pt idx="87">
                  <c:v>123.24954384711626</c:v>
                </c:pt>
                <c:pt idx="88">
                  <c:v>128.47098236010243</c:v>
                </c:pt>
                <c:pt idx="89">
                  <c:v>133.65957071426251</c:v>
                </c:pt>
                <c:pt idx="90">
                  <c:v>138.81060865244666</c:v>
                </c:pt>
                <c:pt idx="91">
                  <c:v>133.65957071426251</c:v>
                </c:pt>
                <c:pt idx="92">
                  <c:v>128.47098236010243</c:v>
                </c:pt>
                <c:pt idx="93">
                  <c:v>123.24954384711626</c:v>
                </c:pt>
                <c:pt idx="94">
                  <c:v>117.99996352883021</c:v>
                </c:pt>
                <c:pt idx="95">
                  <c:v>108.4110978826124</c:v>
                </c:pt>
                <c:pt idx="96">
                  <c:v>98.818001484689859</c:v>
                </c:pt>
                <c:pt idx="97">
                  <c:v>89.229326032313523</c:v>
                </c:pt>
                <c:pt idx="98">
                  <c:v>79.653711381685355</c:v>
                </c:pt>
                <c:pt idx="99">
                  <c:v>70.099781177628088</c:v>
                </c:pt>
                <c:pt idx="100">
                  <c:v>32.617920726414106</c:v>
                </c:pt>
                <c:pt idx="101">
                  <c:v>32.512684573150722</c:v>
                </c:pt>
                <c:pt idx="102">
                  <c:v>32.397554779895067</c:v>
                </c:pt>
                <c:pt idx="103">
                  <c:v>32.272566380749744</c:v>
                </c:pt>
                <c:pt idx="104">
                  <c:v>32.137757409800237</c:v>
                </c:pt>
                <c:pt idx="105">
                  <c:v>31.993168889541103</c:v>
                </c:pt>
                <c:pt idx="106">
                  <c:v>31.838844818392818</c:v>
                </c:pt>
                <c:pt idx="107">
                  <c:v>31.674832157312999</c:v>
                </c:pt>
                <c:pt idx="108">
                  <c:v>31.501180815506132</c:v>
                </c:pt>
                <c:pt idx="109">
                  <c:v>31.317943635236166</c:v>
                </c:pt>
                <c:pt idx="110">
                  <c:v>31.125176375746562</c:v>
                </c:pt>
                <c:pt idx="111">
                  <c:v>30.92293769629272</c:v>
                </c:pt>
                <c:pt idx="112">
                  <c:v>30.711289138291878</c:v>
                </c:pt>
                <c:pt idx="113">
                  <c:v>30.490295106596022</c:v>
                </c:pt>
                <c:pt idx="114">
                  <c:v>30.260022849893435</c:v>
                </c:pt>
                <c:pt idx="115">
                  <c:v>30.020542440244853</c:v>
                </c:pt>
                <c:pt idx="116">
                  <c:v>29.771926751760464</c:v>
                </c:pt>
                <c:pt idx="117">
                  <c:v>29.514251438424267</c:v>
                </c:pt>
                <c:pt idx="118">
                  <c:v>29.247594911072479</c:v>
                </c:pt>
                <c:pt idx="119">
                  <c:v>28.972038313533048</c:v>
                </c:pt>
                <c:pt idx="120">
                  <c:v>28.687665497933519</c:v>
                </c:pt>
                <c:pt idx="121">
                  <c:v>28.394562999184739</c:v>
                </c:pt>
                <c:pt idx="122">
                  <c:v>28.092820008648221</c:v>
                </c:pt>
                <c:pt idx="123">
                  <c:v>27.782528346995125</c:v>
                </c:pt>
                <c:pt idx="124">
                  <c:v>27.463782436265127</c:v>
                </c:pt>
                <c:pt idx="125">
                  <c:v>27.13667927113373</c:v>
                </c:pt>
                <c:pt idx="126">
                  <c:v>26.801318389396684</c:v>
                </c:pt>
                <c:pt idx="127">
                  <c:v>26.457801841680524</c:v>
                </c:pt>
                <c:pt idx="128">
                  <c:v>26.106234160388503</c:v>
                </c:pt>
                <c:pt idx="129">
                  <c:v>25.746722327891273</c:v>
                </c:pt>
                <c:pt idx="130">
                  <c:v>25.379375743972027</c:v>
                </c:pt>
                <c:pt idx="131">
                  <c:v>24.468499631267445</c:v>
                </c:pt>
                <c:pt idx="132">
                  <c:v>23.566415187269396</c:v>
                </c:pt>
                <c:pt idx="133">
                  <c:v>22.673720514629192</c:v>
                </c:pt>
                <c:pt idx="134">
                  <c:v>21.791005819138206</c:v>
                </c:pt>
                <c:pt idx="135">
                  <c:v>20.918853133190201</c:v>
                </c:pt>
                <c:pt idx="136">
                  <c:v>20.057836043293875</c:v>
                </c:pt>
                <c:pt idx="137">
                  <c:v>19.208519421747592</c:v>
                </c:pt>
                <c:pt idx="138">
                  <c:v>18.371459162586415</c:v>
                </c:pt>
                <c:pt idx="139">
                  <c:v>17.547201921909849</c:v>
                </c:pt>
                <c:pt idx="140">
                  <c:v>16.736284862696969</c:v>
                </c:pt>
                <c:pt idx="141">
                  <c:v>15.939235404213427</c:v>
                </c:pt>
                <c:pt idx="142">
                  <c:v>15.156570976113297</c:v>
                </c:pt>
                <c:pt idx="143">
                  <c:v>14.388798777336438</c:v>
                </c:pt>
                <c:pt idx="144">
                  <c:v>13.636415539900282</c:v>
                </c:pt>
                <c:pt idx="145">
                  <c:v>12.899907297682756</c:v>
                </c:pt>
                <c:pt idx="146">
                  <c:v>12.179749160291184</c:v>
                </c:pt>
                <c:pt idx="147">
                  <c:v>11.476405092109621</c:v>
                </c:pt>
                <c:pt idx="148">
                  <c:v>10.790327696615272</c:v>
                </c:pt>
                <c:pt idx="149">
                  <c:v>10.121958006052145</c:v>
                </c:pt>
                <c:pt idx="150">
                  <c:v>9.4717252765481419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Map'!$BG$7:$BG$187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-16.38541432056368</c:v>
                </c:pt>
                <c:pt idx="31">
                  <c:v>-16.825864441794639</c:v>
                </c:pt>
                <c:pt idx="32">
                  <c:v>-17.248430848078424</c:v>
                </c:pt>
                <c:pt idx="33">
                  <c:v>-17.652616792611678</c:v>
                </c:pt>
                <c:pt idx="34">
                  <c:v>-18.037935117785707</c:v>
                </c:pt>
                <c:pt idx="35">
                  <c:v>-18.403908514244268</c:v>
                </c:pt>
                <c:pt idx="36">
                  <c:v>-18.750069775694822</c:v>
                </c:pt>
                <c:pt idx="37">
                  <c:v>-19.075962049362339</c:v>
                </c:pt>
                <c:pt idx="38">
                  <c:v>-19.381139081976556</c:v>
                </c:pt>
                <c:pt idx="39">
                  <c:v>-19.665165461185225</c:v>
                </c:pt>
                <c:pt idx="40">
                  <c:v>-19.927616852287755</c:v>
                </c:pt>
                <c:pt idx="41">
                  <c:v>-20.168080230185556</c:v>
                </c:pt>
                <c:pt idx="42">
                  <c:v>-20.38615410644708</c:v>
                </c:pt>
                <c:pt idx="43">
                  <c:v>-20.581448751387789</c:v>
                </c:pt>
                <c:pt idx="44">
                  <c:v>-20.753586411066888</c:v>
                </c:pt>
                <c:pt idx="45">
                  <c:v>-20.902201519105024</c:v>
                </c:pt>
                <c:pt idx="46">
                  <c:v>-21.026940903228802</c:v>
                </c:pt>
                <c:pt idx="47">
                  <c:v>-21.12746398645055</c:v>
                </c:pt>
                <c:pt idx="48">
                  <c:v>-21.203442982793291</c:v>
                </c:pt>
                <c:pt idx="49">
                  <c:v>-21.254563087473574</c:v>
                </c:pt>
                <c:pt idx="50">
                  <c:v>-21.280522661456668</c:v>
                </c:pt>
                <c:pt idx="51">
                  <c:v>-20.834578163931024</c:v>
                </c:pt>
                <c:pt idx="52">
                  <c:v>-20.382293684996561</c:v>
                </c:pt>
                <c:pt idx="53">
                  <c:v>-19.923806855238613</c:v>
                </c:pt>
                <c:pt idx="54">
                  <c:v>-19.459257192623607</c:v>
                </c:pt>
                <c:pt idx="55">
                  <c:v>-18.98878606004363</c:v>
                </c:pt>
                <c:pt idx="56">
                  <c:v>-18.512536622299539</c:v>
                </c:pt>
                <c:pt idx="57">
                  <c:v>-18.030653802535802</c:v>
                </c:pt>
                <c:pt idx="58">
                  <c:v>-17.543284238140263</c:v>
                </c:pt>
                <c:pt idx="59">
                  <c:v>-17.050576236122215</c:v>
                </c:pt>
                <c:pt idx="60">
                  <c:v>-16.552679727982454</c:v>
                </c:pt>
                <c:pt idx="61">
                  <c:v>-16.049746224089017</c:v>
                </c:pt>
                <c:pt idx="62">
                  <c:v>-15.541928767572372</c:v>
                </c:pt>
                <c:pt idx="63">
                  <c:v>-15.029381887754317</c:v>
                </c:pt>
                <c:pt idx="64">
                  <c:v>-14.512261553124517</c:v>
                </c:pt>
                <c:pt idx="65">
                  <c:v>-13.990725123879182</c:v>
                </c:pt>
                <c:pt idx="66">
                  <c:v>-13.46493130403619</c:v>
                </c:pt>
                <c:pt idx="67">
                  <c:v>-12.935040093141311</c:v>
                </c:pt>
                <c:pt idx="68">
                  <c:v>-12.401212737580217</c:v>
                </c:pt>
                <c:pt idx="69">
                  <c:v>-11.863611681511033</c:v>
                </c:pt>
                <c:pt idx="70">
                  <c:v>-11.32240051743244</c:v>
                </c:pt>
                <c:pt idx="71">
                  <c:v>-10.777743936402329</c:v>
                </c:pt>
                <c:pt idx="72">
                  <c:v>-10.229807677922153</c:v>
                </c:pt>
                <c:pt idx="73">
                  <c:v>-9.678758479502255</c:v>
                </c:pt>
                <c:pt idx="74">
                  <c:v>-9.1247640259234704</c:v>
                </c:pt>
                <c:pt idx="75">
                  <c:v>-8.5679928982105107</c:v>
                </c:pt>
                <c:pt idx="76">
                  <c:v>-8.0086145223325946</c:v>
                </c:pt>
                <c:pt idx="77">
                  <c:v>-7.446799117646969</c:v>
                </c:pt>
                <c:pt idx="78">
                  <c:v>-6.8827176451009997</c:v>
                </c:pt>
                <c:pt idx="79">
                  <c:v>-6.3165417552085987</c:v>
                </c:pt>
                <c:pt idx="80">
                  <c:v>-5.7484437358168172</c:v>
                </c:pt>
                <c:pt idx="81">
                  <c:v>-11.096992413596761</c:v>
                </c:pt>
                <c:pt idx="82">
                  <c:v>-11.188849520199593</c:v>
                </c:pt>
                <c:pt idx="83">
                  <c:v>-10.950373785894323</c:v>
                </c:pt>
                <c:pt idx="84">
                  <c:v>-10.380886458208247</c:v>
                </c:pt>
                <c:pt idx="85">
                  <c:v>-9.4799092249425616</c:v>
                </c:pt>
                <c:pt idx="86">
                  <c:v>-8.2471645580080608</c:v>
                </c:pt>
                <c:pt idx="87">
                  <c:v>-6.4559543458341349</c:v>
                </c:pt>
                <c:pt idx="88">
                  <c:v>-4.4840293485074518</c:v>
                </c:pt>
                <c:pt idx="89">
                  <c:v>-2.3318534949821306</c:v>
                </c:pt>
                <c:pt idx="90">
                  <c:v>0</c:v>
                </c:pt>
                <c:pt idx="91">
                  <c:v>2.3318534949821306</c:v>
                </c:pt>
                <c:pt idx="92">
                  <c:v>4.4840293485074518</c:v>
                </c:pt>
                <c:pt idx="93">
                  <c:v>6.4559543458341349</c:v>
                </c:pt>
                <c:pt idx="94">
                  <c:v>8.2471645580080608</c:v>
                </c:pt>
                <c:pt idx="95">
                  <c:v>9.4799092249425616</c:v>
                </c:pt>
                <c:pt idx="96">
                  <c:v>10.380886458208247</c:v>
                </c:pt>
                <c:pt idx="97">
                  <c:v>10.950373785894323</c:v>
                </c:pt>
                <c:pt idx="98">
                  <c:v>11.188849520199593</c:v>
                </c:pt>
                <c:pt idx="99">
                  <c:v>11.096992413596761</c:v>
                </c:pt>
                <c:pt idx="100">
                  <c:v>5.7484437358168172</c:v>
                </c:pt>
                <c:pt idx="101">
                  <c:v>6.3165417552085987</c:v>
                </c:pt>
                <c:pt idx="102">
                  <c:v>6.8827176451009997</c:v>
                </c:pt>
                <c:pt idx="103">
                  <c:v>7.446799117646969</c:v>
                </c:pt>
                <c:pt idx="104">
                  <c:v>8.0086145223325946</c:v>
                </c:pt>
                <c:pt idx="105">
                  <c:v>8.5679928982105107</c:v>
                </c:pt>
                <c:pt idx="106">
                  <c:v>9.1247640259234704</c:v>
                </c:pt>
                <c:pt idx="107">
                  <c:v>9.678758479502255</c:v>
                </c:pt>
                <c:pt idx="108">
                  <c:v>10.229807677922153</c:v>
                </c:pt>
                <c:pt idx="109">
                  <c:v>10.777743936402329</c:v>
                </c:pt>
                <c:pt idx="110">
                  <c:v>11.32240051743244</c:v>
                </c:pt>
                <c:pt idx="111">
                  <c:v>11.863611681511033</c:v>
                </c:pt>
                <c:pt idx="112">
                  <c:v>12.401212737580217</c:v>
                </c:pt>
                <c:pt idx="113">
                  <c:v>12.935040093141311</c:v>
                </c:pt>
                <c:pt idx="114">
                  <c:v>13.46493130403619</c:v>
                </c:pt>
                <c:pt idx="115">
                  <c:v>13.990725123879182</c:v>
                </c:pt>
                <c:pt idx="116">
                  <c:v>14.512261553124517</c:v>
                </c:pt>
                <c:pt idx="117">
                  <c:v>15.029381887754317</c:v>
                </c:pt>
                <c:pt idx="118">
                  <c:v>15.541928767572372</c:v>
                </c:pt>
                <c:pt idx="119">
                  <c:v>16.049746224089017</c:v>
                </c:pt>
                <c:pt idx="120">
                  <c:v>16.552679727982454</c:v>
                </c:pt>
                <c:pt idx="121">
                  <c:v>17.050576236122215</c:v>
                </c:pt>
                <c:pt idx="122">
                  <c:v>17.543284238140263</c:v>
                </c:pt>
                <c:pt idx="123">
                  <c:v>18.030653802535802</c:v>
                </c:pt>
                <c:pt idx="124">
                  <c:v>18.512536622299539</c:v>
                </c:pt>
                <c:pt idx="125">
                  <c:v>18.98878606004363</c:v>
                </c:pt>
                <c:pt idx="126">
                  <c:v>19.459257192623607</c:v>
                </c:pt>
                <c:pt idx="127">
                  <c:v>19.923806855238613</c:v>
                </c:pt>
                <c:pt idx="128">
                  <c:v>20.382293684996561</c:v>
                </c:pt>
                <c:pt idx="129">
                  <c:v>20.834578163931024</c:v>
                </c:pt>
                <c:pt idx="130">
                  <c:v>21.280522661456668</c:v>
                </c:pt>
                <c:pt idx="131">
                  <c:v>21.254563087473574</c:v>
                </c:pt>
                <c:pt idx="132">
                  <c:v>21.203442982793291</c:v>
                </c:pt>
                <c:pt idx="133">
                  <c:v>21.12746398645055</c:v>
                </c:pt>
                <c:pt idx="134">
                  <c:v>21.026940903228802</c:v>
                </c:pt>
                <c:pt idx="135">
                  <c:v>20.902201519105024</c:v>
                </c:pt>
                <c:pt idx="136">
                  <c:v>20.753586411066888</c:v>
                </c:pt>
                <c:pt idx="137">
                  <c:v>20.581448751387789</c:v>
                </c:pt>
                <c:pt idx="138">
                  <c:v>20.38615410644708</c:v>
                </c:pt>
                <c:pt idx="139">
                  <c:v>20.168080230185556</c:v>
                </c:pt>
                <c:pt idx="140">
                  <c:v>19.927616852287755</c:v>
                </c:pt>
                <c:pt idx="141">
                  <c:v>19.665165461185225</c:v>
                </c:pt>
                <c:pt idx="142">
                  <c:v>19.381139081976556</c:v>
                </c:pt>
                <c:pt idx="143">
                  <c:v>19.075962049362339</c:v>
                </c:pt>
                <c:pt idx="144">
                  <c:v>18.750069775694822</c:v>
                </c:pt>
                <c:pt idx="145">
                  <c:v>18.403908514244268</c:v>
                </c:pt>
                <c:pt idx="146">
                  <c:v>18.037935117785707</c:v>
                </c:pt>
                <c:pt idx="147">
                  <c:v>17.652616792611678</c:v>
                </c:pt>
                <c:pt idx="148">
                  <c:v>17.248430848078424</c:v>
                </c:pt>
                <c:pt idx="149">
                  <c:v>16.825864441794639</c:v>
                </c:pt>
                <c:pt idx="150">
                  <c:v>16.38541432056368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E6-DDBC-454C-9E4C-42642E8638A3}"/>
            </c:ext>
          </c:extLst>
        </c:ser>
        <c:ser>
          <c:idx val="20"/>
          <c:order val="14"/>
          <c:tx>
            <c:v> -4 dBms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Map'!$AL$7:$AL$187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8.9418852645175715</c:v>
                </c:pt>
                <c:pt idx="31">
                  <c:v>9.5557445449229057</c:v>
                </c:pt>
                <c:pt idx="32">
                  <c:v>10.186726220678883</c:v>
                </c:pt>
                <c:pt idx="33">
                  <c:v>10.834425047869242</c:v>
                </c:pt>
                <c:pt idx="34">
                  <c:v>11.498424665207235</c:v>
                </c:pt>
                <c:pt idx="35">
                  <c:v>12.178297787457561</c:v>
                </c:pt>
                <c:pt idx="36">
                  <c:v>12.873606403997243</c:v>
                </c:pt>
                <c:pt idx="37">
                  <c:v>13.583901982434064</c:v>
                </c:pt>
                <c:pt idx="38">
                  <c:v>14.308725677199314</c:v>
                </c:pt>
                <c:pt idx="39">
                  <c:v>15.047608543029344</c:v>
                </c:pt>
                <c:pt idx="40">
                  <c:v>15.800071753248536</c:v>
                </c:pt>
                <c:pt idx="41">
                  <c:v>16.565626822764255</c:v>
                </c:pt>
                <c:pt idx="42">
                  <c:v>17.34377583568239</c:v>
                </c:pt>
                <c:pt idx="43">
                  <c:v>18.134011677450214</c:v>
                </c:pt>
                <c:pt idx="44">
                  <c:v>18.935818271431394</c:v>
                </c:pt>
                <c:pt idx="45">
                  <c:v>19.748670819816073</c:v>
                </c:pt>
                <c:pt idx="46">
                  <c:v>20.572036048767274</c:v>
                </c:pt>
                <c:pt idx="47">
                  <c:v>21.405372457702956</c:v>
                </c:pt>
                <c:pt idx="48">
                  <c:v>22.248130572611444</c:v>
                </c:pt>
                <c:pt idx="49">
                  <c:v>23.099753203296139</c:v>
                </c:pt>
                <c:pt idx="50">
                  <c:v>23.959675704443942</c:v>
                </c:pt>
                <c:pt idx="51">
                  <c:v>24.306473242359385</c:v>
                </c:pt>
                <c:pt idx="52">
                  <c:v>24.64587429798188</c:v>
                </c:pt>
                <c:pt idx="53">
                  <c:v>24.977775591256233</c:v>
                </c:pt>
                <c:pt idx="54">
                  <c:v>25.302076124311867</c:v>
                </c:pt>
                <c:pt idx="55">
                  <c:v>25.618677212196562</c:v>
                </c:pt>
                <c:pt idx="56">
                  <c:v>25.927482512906408</c:v>
                </c:pt>
                <c:pt idx="57">
                  <c:v>26.228398056702723</c:v>
                </c:pt>
                <c:pt idx="58">
                  <c:v>26.521332274707163</c:v>
                </c:pt>
                <c:pt idx="59">
                  <c:v>26.806196026766202</c:v>
                </c:pt>
                <c:pt idx="60">
                  <c:v>27.082902628576569</c:v>
                </c:pt>
                <c:pt idx="61">
                  <c:v>27.351367878063357</c:v>
                </c:pt>
                <c:pt idx="62">
                  <c:v>27.611510081002798</c:v>
                </c:pt>
                <c:pt idx="63">
                  <c:v>27.86325007588189</c:v>
                </c:pt>
                <c:pt idx="64">
                  <c:v>28.106511257987311</c:v>
                </c:pt>
                <c:pt idx="65">
                  <c:v>28.341219602716308</c:v>
                </c:pt>
                <c:pt idx="66">
                  <c:v>28.567303688102459</c:v>
                </c:pt>
                <c:pt idx="67">
                  <c:v>28.784694716549442</c:v>
                </c:pt>
                <c:pt idx="68">
                  <c:v>28.993326535766194</c:v>
                </c:pt>
                <c:pt idx="69">
                  <c:v>29.19313565889712</c:v>
                </c:pt>
                <c:pt idx="70">
                  <c:v>29.384061283841223</c:v>
                </c:pt>
                <c:pt idx="71">
                  <c:v>29.566045311754213</c:v>
                </c:pt>
                <c:pt idx="72">
                  <c:v>29.739032364728036</c:v>
                </c:pt>
                <c:pt idx="73">
                  <c:v>29.902969802642453</c:v>
                </c:pt>
                <c:pt idx="74">
                  <c:v>30.057807739183456</c:v>
                </c:pt>
                <c:pt idx="75">
                  <c:v>30.203499057023716</c:v>
                </c:pt>
                <c:pt idx="76">
                  <c:v>30.339999422160439</c:v>
                </c:pt>
                <c:pt idx="77">
                  <c:v>30.467267297406238</c:v>
                </c:pt>
                <c:pt idx="78">
                  <c:v>30.585263955028946</c:v>
                </c:pt>
                <c:pt idx="79">
                  <c:v>30.693953488536494</c:v>
                </c:pt>
                <c:pt idx="80">
                  <c:v>30.793302823603284</c:v>
                </c:pt>
                <c:pt idx="81">
                  <c:v>66.178460846003048</c:v>
                </c:pt>
                <c:pt idx="82">
                  <c:v>75.1979525664199</c:v>
                </c:pt>
                <c:pt idx="83">
                  <c:v>84.237915724468266</c:v>
                </c:pt>
                <c:pt idx="84">
                  <c:v>93.29020907445998</c:v>
                </c:pt>
                <c:pt idx="85">
                  <c:v>102.34667606617808</c:v>
                </c:pt>
                <c:pt idx="86">
                  <c:v>111.39914897073444</c:v>
                </c:pt>
                <c:pt idx="87">
                  <c:v>116.3550723661489</c:v>
                </c:pt>
                <c:pt idx="88">
                  <c:v>121.2844281841917</c:v>
                </c:pt>
                <c:pt idx="89">
                  <c:v>126.18277145250704</c:v>
                </c:pt>
                <c:pt idx="90">
                  <c:v>131.04566484221118</c:v>
                </c:pt>
                <c:pt idx="91">
                  <c:v>126.18277145250704</c:v>
                </c:pt>
                <c:pt idx="92">
                  <c:v>121.2844281841917</c:v>
                </c:pt>
                <c:pt idx="93">
                  <c:v>116.3550723661489</c:v>
                </c:pt>
                <c:pt idx="94">
                  <c:v>111.39914897073444</c:v>
                </c:pt>
                <c:pt idx="95">
                  <c:v>102.34667606617808</c:v>
                </c:pt>
                <c:pt idx="96">
                  <c:v>93.29020907445998</c:v>
                </c:pt>
                <c:pt idx="97">
                  <c:v>84.237915724468266</c:v>
                </c:pt>
                <c:pt idx="98">
                  <c:v>75.1979525664199</c:v>
                </c:pt>
                <c:pt idx="99">
                  <c:v>66.178460846003048</c:v>
                </c:pt>
                <c:pt idx="100">
                  <c:v>30.793302823603284</c:v>
                </c:pt>
                <c:pt idx="101">
                  <c:v>30.693953488536494</c:v>
                </c:pt>
                <c:pt idx="102">
                  <c:v>30.585263955028946</c:v>
                </c:pt>
                <c:pt idx="103">
                  <c:v>30.467267297406238</c:v>
                </c:pt>
                <c:pt idx="104">
                  <c:v>30.339999422160439</c:v>
                </c:pt>
                <c:pt idx="105">
                  <c:v>30.203499057023716</c:v>
                </c:pt>
                <c:pt idx="106">
                  <c:v>30.057807739183456</c:v>
                </c:pt>
                <c:pt idx="107">
                  <c:v>29.902969802642453</c:v>
                </c:pt>
                <c:pt idx="108">
                  <c:v>29.739032364728036</c:v>
                </c:pt>
                <c:pt idx="109">
                  <c:v>29.566045311754213</c:v>
                </c:pt>
                <c:pt idx="110">
                  <c:v>29.384061283841223</c:v>
                </c:pt>
                <c:pt idx="111">
                  <c:v>29.19313565889712</c:v>
                </c:pt>
                <c:pt idx="112">
                  <c:v>28.993326535766194</c:v>
                </c:pt>
                <c:pt idx="113">
                  <c:v>28.784694716549442</c:v>
                </c:pt>
                <c:pt idx="114">
                  <c:v>28.567303688102459</c:v>
                </c:pt>
                <c:pt idx="115">
                  <c:v>28.341219602716308</c:v>
                </c:pt>
                <c:pt idx="116">
                  <c:v>28.106511257987311</c:v>
                </c:pt>
                <c:pt idx="117">
                  <c:v>27.86325007588189</c:v>
                </c:pt>
                <c:pt idx="118">
                  <c:v>27.611510081002798</c:v>
                </c:pt>
                <c:pt idx="119">
                  <c:v>27.351367878063357</c:v>
                </c:pt>
                <c:pt idx="120">
                  <c:v>27.082902628576569</c:v>
                </c:pt>
                <c:pt idx="121">
                  <c:v>26.806196026766202</c:v>
                </c:pt>
                <c:pt idx="122">
                  <c:v>26.521332274707163</c:v>
                </c:pt>
                <c:pt idx="123">
                  <c:v>26.228398056702723</c:v>
                </c:pt>
                <c:pt idx="124">
                  <c:v>25.927482512906408</c:v>
                </c:pt>
                <c:pt idx="125">
                  <c:v>25.618677212196562</c:v>
                </c:pt>
                <c:pt idx="126">
                  <c:v>25.302076124311867</c:v>
                </c:pt>
                <c:pt idx="127">
                  <c:v>24.977775591256233</c:v>
                </c:pt>
                <c:pt idx="128">
                  <c:v>24.64587429798188</c:v>
                </c:pt>
                <c:pt idx="129">
                  <c:v>24.306473242359385</c:v>
                </c:pt>
                <c:pt idx="130">
                  <c:v>23.959675704443942</c:v>
                </c:pt>
                <c:pt idx="131">
                  <c:v>23.099753203296139</c:v>
                </c:pt>
                <c:pt idx="132">
                  <c:v>22.248130572611444</c:v>
                </c:pt>
                <c:pt idx="133">
                  <c:v>21.405372457702956</c:v>
                </c:pt>
                <c:pt idx="134">
                  <c:v>20.572036048767274</c:v>
                </c:pt>
                <c:pt idx="135">
                  <c:v>19.748670819816073</c:v>
                </c:pt>
                <c:pt idx="136">
                  <c:v>18.935818271431394</c:v>
                </c:pt>
                <c:pt idx="137">
                  <c:v>18.134011677450214</c:v>
                </c:pt>
                <c:pt idx="138">
                  <c:v>17.34377583568239</c:v>
                </c:pt>
                <c:pt idx="139">
                  <c:v>16.565626822764255</c:v>
                </c:pt>
                <c:pt idx="140">
                  <c:v>15.800071753248536</c:v>
                </c:pt>
                <c:pt idx="141">
                  <c:v>15.047608543029344</c:v>
                </c:pt>
                <c:pt idx="142">
                  <c:v>14.308725677199314</c:v>
                </c:pt>
                <c:pt idx="143">
                  <c:v>13.583901982434064</c:v>
                </c:pt>
                <c:pt idx="144">
                  <c:v>12.873606403997243</c:v>
                </c:pt>
                <c:pt idx="145">
                  <c:v>12.178297787457561</c:v>
                </c:pt>
                <c:pt idx="146">
                  <c:v>11.498424665207235</c:v>
                </c:pt>
                <c:pt idx="147">
                  <c:v>10.834425047869242</c:v>
                </c:pt>
                <c:pt idx="148">
                  <c:v>10.186726220678883</c:v>
                </c:pt>
                <c:pt idx="149">
                  <c:v>9.5557445449229057</c:v>
                </c:pt>
                <c:pt idx="150">
                  <c:v>8.9418852645175715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Map'!$BH$7:$BH$187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-15.468828601779268</c:v>
                </c:pt>
                <c:pt idx="31">
                  <c:v>-15.884640329188805</c:v>
                </c:pt>
                <c:pt idx="32">
                  <c:v>-16.28356874099407</c:v>
                </c:pt>
                <c:pt idx="33">
                  <c:v>-16.665144877972587</c:v>
                </c:pt>
                <c:pt idx="34">
                  <c:v>-17.028908833685406</c:v>
                </c:pt>
                <c:pt idx="35">
                  <c:v>-17.374409999043412</c:v>
                </c:pt>
                <c:pt idx="36">
                  <c:v>-17.70120730286466</c:v>
                </c:pt>
                <c:pt idx="37">
                  <c:v>-18.00886944831803</c:v>
                </c:pt>
                <c:pt idx="38">
                  <c:v>-18.296975145150142</c:v>
                </c:pt>
                <c:pt idx="39">
                  <c:v>-18.565113337594202</c:v>
                </c:pt>
                <c:pt idx="40">
                  <c:v>-18.812883427860914</c:v>
                </c:pt>
                <c:pt idx="41">
                  <c:v>-19.039895495113782</c:v>
                </c:pt>
                <c:pt idx="42">
                  <c:v>-19.245770509832308</c:v>
                </c:pt>
                <c:pt idx="43">
                  <c:v>-19.43014054346898</c:v>
                </c:pt>
                <c:pt idx="44">
                  <c:v>-19.592648973307437</c:v>
                </c:pt>
                <c:pt idx="45">
                  <c:v>-19.732950682431248</c:v>
                </c:pt>
                <c:pt idx="46">
                  <c:v>-19.850712254714512</c:v>
                </c:pt>
                <c:pt idx="47">
                  <c:v>-19.945612164747796</c:v>
                </c:pt>
                <c:pt idx="48">
                  <c:v>-20.017340962614448</c:v>
                </c:pt>
                <c:pt idx="49">
                  <c:v>-20.065601453434741</c:v>
                </c:pt>
                <c:pt idx="50">
                  <c:v>-20.090108871597234</c:v>
                </c:pt>
                <c:pt idx="51">
                  <c:v>-19.669110118488287</c:v>
                </c:pt>
                <c:pt idx="52">
                  <c:v>-19.242126036974895</c:v>
                </c:pt>
                <c:pt idx="53">
                  <c:v>-18.809286558708052</c:v>
                </c:pt>
                <c:pt idx="54">
                  <c:v>-18.370723397141401</c:v>
                </c:pt>
                <c:pt idx="55">
                  <c:v>-17.926570007450717</c:v>
                </c:pt>
                <c:pt idx="56">
                  <c:v>-17.476961545923352</c:v>
                </c:pt>
                <c:pt idx="57">
                  <c:v>-17.022034828830066</c:v>
                </c:pt>
                <c:pt idx="58">
                  <c:v>-16.561928290791727</c:v>
                </c:pt>
                <c:pt idx="59">
                  <c:v>-16.096781942653479</c:v>
                </c:pt>
                <c:pt idx="60">
                  <c:v>-15.626737328879358</c:v>
                </c:pt>
                <c:pt idx="61">
                  <c:v>-15.151937484480166</c:v>
                </c:pt>
                <c:pt idx="62">
                  <c:v>-14.672526891487776</c:v>
                </c:pt>
                <c:pt idx="63">
                  <c:v>-14.188651434989126</c:v>
                </c:pt>
                <c:pt idx="64">
                  <c:v>-13.700458358733249</c:v>
                </c:pt>
                <c:pt idx="65">
                  <c:v>-13.208096220324865</c:v>
                </c:pt>
                <c:pt idx="66">
                  <c:v>-12.711714846018166</c:v>
                </c:pt>
                <c:pt idx="67">
                  <c:v>-12.211465285124538</c:v>
                </c:pt>
                <c:pt idx="68">
                  <c:v>-11.707499764048135</c:v>
                </c:pt>
                <c:pt idx="69">
                  <c:v>-11.199971639963223</c:v>
                </c:pt>
                <c:pt idx="70">
                  <c:v>-10.689035354147462</c:v>
                </c:pt>
                <c:pt idx="71">
                  <c:v>-10.17484638498528</c:v>
                </c:pt>
                <c:pt idx="72">
                  <c:v>-9.6575612006556568</c:v>
                </c:pt>
                <c:pt idx="73">
                  <c:v>-9.1373372115187106</c:v>
                </c:pt>
                <c:pt idx="74">
                  <c:v>-8.6143327222155825</c:v>
                </c:pt>
                <c:pt idx="75">
                  <c:v>-8.0887068834961831</c:v>
                </c:pt>
                <c:pt idx="76">
                  <c:v>-7.5606196437894821</c:v>
                </c:pt>
                <c:pt idx="77">
                  <c:v>-7.0302317005310391</c:v>
                </c:pt>
                <c:pt idx="78">
                  <c:v>-6.4977044512626367</c:v>
                </c:pt>
                <c:pt idx="79">
                  <c:v>-5.9631999445188546</c:v>
                </c:pt>
                <c:pt idx="80">
                  <c:v>-5.426880830515552</c:v>
                </c:pt>
                <c:pt idx="81">
                  <c:v>-10.476236382118401</c:v>
                </c:pt>
                <c:pt idx="82">
                  <c:v>-10.562955082670962</c:v>
                </c:pt>
                <c:pt idx="83">
                  <c:v>-10.3378194719698</c:v>
                </c:pt>
                <c:pt idx="84">
                  <c:v>-9.800188766360753</c:v>
                </c:pt>
                <c:pt idx="85">
                  <c:v>-8.9496114100102844</c:v>
                </c:pt>
                <c:pt idx="86">
                  <c:v>-7.7858253995072992</c:v>
                </c:pt>
                <c:pt idx="87">
                  <c:v>-6.0948139169900886</c:v>
                </c:pt>
                <c:pt idx="88">
                  <c:v>-4.2331966760437432</c:v>
                </c:pt>
                <c:pt idx="89">
                  <c:v>-2.2014116538432238</c:v>
                </c:pt>
                <c:pt idx="90">
                  <c:v>0</c:v>
                </c:pt>
                <c:pt idx="91">
                  <c:v>2.2014116538432238</c:v>
                </c:pt>
                <c:pt idx="92">
                  <c:v>4.2331966760437432</c:v>
                </c:pt>
                <c:pt idx="93">
                  <c:v>6.0948139169900886</c:v>
                </c:pt>
                <c:pt idx="94">
                  <c:v>7.7858253995072992</c:v>
                </c:pt>
                <c:pt idx="95">
                  <c:v>8.9496114100102844</c:v>
                </c:pt>
                <c:pt idx="96">
                  <c:v>9.800188766360753</c:v>
                </c:pt>
                <c:pt idx="97">
                  <c:v>10.3378194719698</c:v>
                </c:pt>
                <c:pt idx="98">
                  <c:v>10.562955082670962</c:v>
                </c:pt>
                <c:pt idx="99">
                  <c:v>10.476236382118401</c:v>
                </c:pt>
                <c:pt idx="100">
                  <c:v>5.426880830515552</c:v>
                </c:pt>
                <c:pt idx="101">
                  <c:v>5.9631999445188546</c:v>
                </c:pt>
                <c:pt idx="102">
                  <c:v>6.4977044512626367</c:v>
                </c:pt>
                <c:pt idx="103">
                  <c:v>7.0302317005310391</c:v>
                </c:pt>
                <c:pt idx="104">
                  <c:v>7.5606196437894821</c:v>
                </c:pt>
                <c:pt idx="105">
                  <c:v>8.0887068834961831</c:v>
                </c:pt>
                <c:pt idx="106">
                  <c:v>8.6143327222155825</c:v>
                </c:pt>
                <c:pt idx="107">
                  <c:v>9.1373372115187106</c:v>
                </c:pt>
                <c:pt idx="108">
                  <c:v>9.6575612006556568</c:v>
                </c:pt>
                <c:pt idx="109">
                  <c:v>10.17484638498528</c:v>
                </c:pt>
                <c:pt idx="110">
                  <c:v>10.689035354147462</c:v>
                </c:pt>
                <c:pt idx="111">
                  <c:v>11.199971639963223</c:v>
                </c:pt>
                <c:pt idx="112">
                  <c:v>11.707499764048135</c:v>
                </c:pt>
                <c:pt idx="113">
                  <c:v>12.211465285124538</c:v>
                </c:pt>
                <c:pt idx="114">
                  <c:v>12.711714846018166</c:v>
                </c:pt>
                <c:pt idx="115">
                  <c:v>13.208096220324865</c:v>
                </c:pt>
                <c:pt idx="116">
                  <c:v>13.700458358733249</c:v>
                </c:pt>
                <c:pt idx="117">
                  <c:v>14.188651434989126</c:v>
                </c:pt>
                <c:pt idx="118">
                  <c:v>14.672526891487776</c:v>
                </c:pt>
                <c:pt idx="119">
                  <c:v>15.151937484480166</c:v>
                </c:pt>
                <c:pt idx="120">
                  <c:v>15.626737328879358</c:v>
                </c:pt>
                <c:pt idx="121">
                  <c:v>16.096781942653479</c:v>
                </c:pt>
                <c:pt idx="122">
                  <c:v>16.561928290791727</c:v>
                </c:pt>
                <c:pt idx="123">
                  <c:v>17.022034828830066</c:v>
                </c:pt>
                <c:pt idx="124">
                  <c:v>17.476961545923352</c:v>
                </c:pt>
                <c:pt idx="125">
                  <c:v>17.926570007450717</c:v>
                </c:pt>
                <c:pt idx="126">
                  <c:v>18.370723397141401</c:v>
                </c:pt>
                <c:pt idx="127">
                  <c:v>18.809286558708052</c:v>
                </c:pt>
                <c:pt idx="128">
                  <c:v>19.242126036974895</c:v>
                </c:pt>
                <c:pt idx="129">
                  <c:v>19.669110118488287</c:v>
                </c:pt>
                <c:pt idx="130">
                  <c:v>20.090108871597234</c:v>
                </c:pt>
                <c:pt idx="131">
                  <c:v>20.065601453434741</c:v>
                </c:pt>
                <c:pt idx="132">
                  <c:v>20.017340962614448</c:v>
                </c:pt>
                <c:pt idx="133">
                  <c:v>19.945612164747796</c:v>
                </c:pt>
                <c:pt idx="134">
                  <c:v>19.850712254714512</c:v>
                </c:pt>
                <c:pt idx="135">
                  <c:v>19.732950682431248</c:v>
                </c:pt>
                <c:pt idx="136">
                  <c:v>19.592648973307437</c:v>
                </c:pt>
                <c:pt idx="137">
                  <c:v>19.43014054346898</c:v>
                </c:pt>
                <c:pt idx="138">
                  <c:v>19.245770509832308</c:v>
                </c:pt>
                <c:pt idx="139">
                  <c:v>19.039895495113782</c:v>
                </c:pt>
                <c:pt idx="140">
                  <c:v>18.812883427860914</c:v>
                </c:pt>
                <c:pt idx="141">
                  <c:v>18.565113337594202</c:v>
                </c:pt>
                <c:pt idx="142">
                  <c:v>18.296975145150142</c:v>
                </c:pt>
                <c:pt idx="143">
                  <c:v>18.00886944831803</c:v>
                </c:pt>
                <c:pt idx="144">
                  <c:v>17.70120730286466</c:v>
                </c:pt>
                <c:pt idx="145">
                  <c:v>17.374409999043412</c:v>
                </c:pt>
                <c:pt idx="146">
                  <c:v>17.028908833685406</c:v>
                </c:pt>
                <c:pt idx="147">
                  <c:v>16.665144877972587</c:v>
                </c:pt>
                <c:pt idx="148">
                  <c:v>16.28356874099407</c:v>
                </c:pt>
                <c:pt idx="149">
                  <c:v>15.884640329188805</c:v>
                </c:pt>
                <c:pt idx="150">
                  <c:v>15.468828601779268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A-DDBC-454C-9E4C-42642E8638A3}"/>
            </c:ext>
          </c:extLst>
        </c:ser>
        <c:ser>
          <c:idx val="19"/>
          <c:order val="15"/>
          <c:tx>
            <c:v> -5 dBms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Map'!$AM$7:$AM$187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8.441684038468642</c:v>
                </c:pt>
                <c:pt idx="31">
                  <c:v>9.0212045686443503</c:v>
                </c:pt>
                <c:pt idx="32">
                  <c:v>9.6168896823788987</c:v>
                </c:pt>
                <c:pt idx="33">
                  <c:v>10.228356804745593</c:v>
                </c:pt>
                <c:pt idx="34">
                  <c:v>10.855212865343217</c:v>
                </c:pt>
                <c:pt idx="35">
                  <c:v>11.497054480898106</c:v>
                </c:pt>
                <c:pt idx="36">
                  <c:v>12.153468142717712</c:v>
                </c:pt>
                <c:pt idx="37">
                  <c:v>12.824030408918791</c:v>
                </c:pt>
                <c:pt idx="38">
                  <c:v>13.508308101351675</c:v>
                </c:pt>
                <c:pt idx="39">
                  <c:v>14.205858507139826</c:v>
                </c:pt>
                <c:pt idx="40">
                  <c:v>14.916229584752278</c:v>
                </c:pt>
                <c:pt idx="41">
                  <c:v>15.638960174524417</c:v>
                </c:pt>
                <c:pt idx="42">
                  <c:v>16.373580213540937</c:v>
                </c:pt>
                <c:pt idx="43">
                  <c:v>17.119610954792812</c:v>
                </c:pt>
                <c:pt idx="44">
                  <c:v>17.876565190518519</c:v>
                </c:pt>
                <c:pt idx="45">
                  <c:v>18.643947479637806</c:v>
                </c:pt>
                <c:pt idx="46">
                  <c:v>19.421254379184834</c:v>
                </c:pt>
                <c:pt idx="47">
                  <c:v>20.20797467964562</c:v>
                </c:pt>
                <c:pt idx="48">
                  <c:v>21.003589644103197</c:v>
                </c:pt>
                <c:pt idx="49">
                  <c:v>21.807573251092315</c:v>
                </c:pt>
                <c:pt idx="50">
                  <c:v>22.619392441063894</c:v>
                </c:pt>
                <c:pt idx="51">
                  <c:v>22.946790428602149</c:v>
                </c:pt>
                <c:pt idx="52">
                  <c:v>23.267205686585488</c:v>
                </c:pt>
                <c:pt idx="53">
                  <c:v>23.580540712354505</c:v>
                </c:pt>
                <c:pt idx="54">
                  <c:v>23.886700157770999</c:v>
                </c:pt>
                <c:pt idx="55">
                  <c:v>24.185590858232501</c:v>
                </c:pt>
                <c:pt idx="56">
                  <c:v>24.477121861022376</c:v>
                </c:pt>
                <c:pt idx="57">
                  <c:v>24.761204452986782</c:v>
                </c:pt>
                <c:pt idx="58">
                  <c:v>25.037752187530185</c:v>
                </c:pt>
                <c:pt idx="59">
                  <c:v>25.306680910921138</c:v>
                </c:pt>
                <c:pt idx="60">
                  <c:v>25.567908787900333</c:v>
                </c:pt>
                <c:pt idx="61">
                  <c:v>25.821356326583146</c:v>
                </c:pt>
                <c:pt idx="62">
                  <c:v>26.066946402649108</c:v>
                </c:pt>
                <c:pt idx="63">
                  <c:v>26.304604282810878</c:v>
                </c:pt>
                <c:pt idx="64">
                  <c:v>26.53425764755567</c:v>
                </c:pt>
                <c:pt idx="65">
                  <c:v>26.755836613152148</c:v>
                </c:pt>
                <c:pt idx="66">
                  <c:v>26.969273752916099</c:v>
                </c:pt>
                <c:pt idx="67">
                  <c:v>27.174504117728453</c:v>
                </c:pt>
                <c:pt idx="68">
                  <c:v>27.371465255799347</c:v>
                </c:pt>
                <c:pt idx="69">
                  <c:v>27.560097231672252</c:v>
                </c:pt>
                <c:pt idx="70">
                  <c:v>27.740342644462419</c:v>
                </c:pt>
                <c:pt idx="71">
                  <c:v>27.912146645323997</c:v>
                </c:pt>
                <c:pt idx="72">
                  <c:v>28.075456954140584</c:v>
                </c:pt>
                <c:pt idx="73">
                  <c:v>28.230223875434138</c:v>
                </c:pt>
                <c:pt idx="74">
                  <c:v>28.376400313487345</c:v>
                </c:pt>
                <c:pt idx="75">
                  <c:v>28.51394178667487</c:v>
                </c:pt>
                <c:pt idx="76">
                  <c:v>28.642806440999191</c:v>
                </c:pt>
                <c:pt idx="77">
                  <c:v>28.762955062826787</c:v>
                </c:pt>
                <c:pt idx="78">
                  <c:v>28.874351090820891</c:v>
                </c:pt>
                <c:pt idx="79">
                  <c:v>28.976960627067132</c:v>
                </c:pt>
                <c:pt idx="80">
                  <c:v>29.070752447388713</c:v>
                </c:pt>
                <c:pt idx="81">
                  <c:v>62.476495737531302</c:v>
                </c:pt>
                <c:pt idx="82">
                  <c:v>70.991444994761665</c:v>
                </c:pt>
                <c:pt idx="83">
                  <c:v>79.525720535341264</c:v>
                </c:pt>
                <c:pt idx="84">
                  <c:v>88.071636527731684</c:v>
                </c:pt>
                <c:pt idx="85">
                  <c:v>96.621492691987612</c:v>
                </c:pt>
                <c:pt idx="86">
                  <c:v>105.16757819481766</c:v>
                </c:pt>
                <c:pt idx="87">
                  <c:v>109.84627157829856</c:v>
                </c:pt>
                <c:pt idx="88">
                  <c:v>114.49988355140513</c:v>
                </c:pt>
                <c:pt idx="89">
                  <c:v>119.12421778964018</c:v>
                </c:pt>
                <c:pt idx="90">
                  <c:v>123.71508518440929</c:v>
                </c:pt>
                <c:pt idx="91">
                  <c:v>119.12421778964018</c:v>
                </c:pt>
                <c:pt idx="92">
                  <c:v>114.49988355140513</c:v>
                </c:pt>
                <c:pt idx="93">
                  <c:v>109.84627157829856</c:v>
                </c:pt>
                <c:pt idx="94">
                  <c:v>105.16757819481766</c:v>
                </c:pt>
                <c:pt idx="95">
                  <c:v>96.621492691987612</c:v>
                </c:pt>
                <c:pt idx="96">
                  <c:v>88.071636527731684</c:v>
                </c:pt>
                <c:pt idx="97">
                  <c:v>79.525720535341264</c:v>
                </c:pt>
                <c:pt idx="98">
                  <c:v>70.991444994761665</c:v>
                </c:pt>
                <c:pt idx="99">
                  <c:v>62.476495737531302</c:v>
                </c:pt>
                <c:pt idx="100">
                  <c:v>29.070752447388713</c:v>
                </c:pt>
                <c:pt idx="101">
                  <c:v>28.976960627067132</c:v>
                </c:pt>
                <c:pt idx="102">
                  <c:v>28.874351090820891</c:v>
                </c:pt>
                <c:pt idx="103">
                  <c:v>28.762955062826787</c:v>
                </c:pt>
                <c:pt idx="104">
                  <c:v>28.642806440999191</c:v>
                </c:pt>
                <c:pt idx="105">
                  <c:v>28.51394178667487</c:v>
                </c:pt>
                <c:pt idx="106">
                  <c:v>28.376400313487345</c:v>
                </c:pt>
                <c:pt idx="107">
                  <c:v>28.230223875434138</c:v>
                </c:pt>
                <c:pt idx="108">
                  <c:v>28.075456954140584</c:v>
                </c:pt>
                <c:pt idx="109">
                  <c:v>27.912146645323997</c:v>
                </c:pt>
                <c:pt idx="110">
                  <c:v>27.740342644462419</c:v>
                </c:pt>
                <c:pt idx="111">
                  <c:v>27.560097231672252</c:v>
                </c:pt>
                <c:pt idx="112">
                  <c:v>27.371465255799347</c:v>
                </c:pt>
                <c:pt idx="113">
                  <c:v>27.174504117728453</c:v>
                </c:pt>
                <c:pt idx="114">
                  <c:v>26.969273752916099</c:v>
                </c:pt>
                <c:pt idx="115">
                  <c:v>26.755836613152148</c:v>
                </c:pt>
                <c:pt idx="116">
                  <c:v>26.53425764755567</c:v>
                </c:pt>
                <c:pt idx="117">
                  <c:v>26.304604282810878</c:v>
                </c:pt>
                <c:pt idx="118">
                  <c:v>26.066946402649108</c:v>
                </c:pt>
                <c:pt idx="119">
                  <c:v>25.821356326583146</c:v>
                </c:pt>
                <c:pt idx="120">
                  <c:v>25.567908787900333</c:v>
                </c:pt>
                <c:pt idx="121">
                  <c:v>25.306680910921138</c:v>
                </c:pt>
                <c:pt idx="122">
                  <c:v>25.037752187530185</c:v>
                </c:pt>
                <c:pt idx="123">
                  <c:v>24.761204452986782</c:v>
                </c:pt>
                <c:pt idx="124">
                  <c:v>24.477121861022376</c:v>
                </c:pt>
                <c:pt idx="125">
                  <c:v>24.185590858232501</c:v>
                </c:pt>
                <c:pt idx="126">
                  <c:v>23.886700157770999</c:v>
                </c:pt>
                <c:pt idx="127">
                  <c:v>23.580540712354505</c:v>
                </c:pt>
                <c:pt idx="128">
                  <c:v>23.267205686585488</c:v>
                </c:pt>
                <c:pt idx="129">
                  <c:v>22.946790428602149</c:v>
                </c:pt>
                <c:pt idx="130">
                  <c:v>22.619392441063894</c:v>
                </c:pt>
                <c:pt idx="131">
                  <c:v>21.807573251092315</c:v>
                </c:pt>
                <c:pt idx="132">
                  <c:v>21.003589644103197</c:v>
                </c:pt>
                <c:pt idx="133">
                  <c:v>20.20797467964562</c:v>
                </c:pt>
                <c:pt idx="134">
                  <c:v>19.421254379184834</c:v>
                </c:pt>
                <c:pt idx="135">
                  <c:v>18.643947479637806</c:v>
                </c:pt>
                <c:pt idx="136">
                  <c:v>17.876565190518519</c:v>
                </c:pt>
                <c:pt idx="137">
                  <c:v>17.119610954792812</c:v>
                </c:pt>
                <c:pt idx="138">
                  <c:v>16.373580213540937</c:v>
                </c:pt>
                <c:pt idx="139">
                  <c:v>15.638960174524417</c:v>
                </c:pt>
                <c:pt idx="140">
                  <c:v>14.916229584752278</c:v>
                </c:pt>
                <c:pt idx="141">
                  <c:v>14.205858507139826</c:v>
                </c:pt>
                <c:pt idx="142">
                  <c:v>13.508308101351675</c:v>
                </c:pt>
                <c:pt idx="143">
                  <c:v>12.824030408918791</c:v>
                </c:pt>
                <c:pt idx="144">
                  <c:v>12.153468142717712</c:v>
                </c:pt>
                <c:pt idx="145">
                  <c:v>11.497054480898106</c:v>
                </c:pt>
                <c:pt idx="146">
                  <c:v>10.855212865343217</c:v>
                </c:pt>
                <c:pt idx="147">
                  <c:v>10.228356804745593</c:v>
                </c:pt>
                <c:pt idx="148">
                  <c:v>9.6168896823788987</c:v>
                </c:pt>
                <c:pt idx="149">
                  <c:v>9.0212045686443503</c:v>
                </c:pt>
                <c:pt idx="150">
                  <c:v>8.441684038468642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Map'!$BI$7:$BI$187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-14.603515884912488</c:v>
                </c:pt>
                <c:pt idx="31">
                  <c:v>-14.996067468660701</c:v>
                </c:pt>
                <c:pt idx="32">
                  <c:v>-15.372680174684932</c:v>
                </c:pt>
                <c:pt idx="33">
                  <c:v>-15.732911276930668</c:v>
                </c:pt>
                <c:pt idx="34">
                  <c:v>-16.076326595722147</c:v>
                </c:pt>
                <c:pt idx="35">
                  <c:v>-16.40250072864783</c:v>
                </c:pt>
                <c:pt idx="36">
                  <c:v>-16.711017277661195</c:v>
                </c:pt>
                <c:pt idx="37">
                  <c:v>-17.001469072297908</c:v>
                </c:pt>
                <c:pt idx="38">
                  <c:v>-17.273458388912204</c:v>
                </c:pt>
                <c:pt idx="39">
                  <c:v>-17.526597165836662</c:v>
                </c:pt>
                <c:pt idx="40">
                  <c:v>-17.760507214371298</c:v>
                </c:pt>
                <c:pt idx="41">
                  <c:v>-17.974820425509524</c:v>
                </c:pt>
                <c:pt idx="42">
                  <c:v>-18.169178972310068</c:v>
                </c:pt>
                <c:pt idx="43">
                  <c:v>-18.34323550782597</c:v>
                </c:pt>
                <c:pt idx="44">
                  <c:v>-18.496653358503114</c:v>
                </c:pt>
                <c:pt idx="45">
                  <c:v>-18.629106712962951</c:v>
                </c:pt>
                <c:pt idx="46">
                  <c:v>-18.740280806085497</c:v>
                </c:pt>
                <c:pt idx="47">
                  <c:v>-18.829872098310975</c:v>
                </c:pt>
                <c:pt idx="48">
                  <c:v>-18.897588450079905</c:v>
                </c:pt>
                <c:pt idx="49">
                  <c:v>-18.9431492913337</c:v>
                </c:pt>
                <c:pt idx="50">
                  <c:v>-18.966285785999688</c:v>
                </c:pt>
                <c:pt idx="51">
                  <c:v>-18.568837334224373</c:v>
                </c:pt>
                <c:pt idx="52">
                  <c:v>-18.165738368070702</c:v>
                </c:pt>
                <c:pt idx="53">
                  <c:v>-17.757111550926965</c:v>
                </c:pt>
                <c:pt idx="54">
                  <c:v>-17.343081228311625</c:v>
                </c:pt>
                <c:pt idx="55">
                  <c:v>-16.923773390034874</c:v>
                </c:pt>
                <c:pt idx="56">
                  <c:v>-16.499315631859783</c:v>
                </c:pt>
                <c:pt idx="57">
                  <c:v>-16.069837116674819</c:v>
                </c:pt>
                <c:pt idx="58">
                  <c:v>-15.63546853518946</c:v>
                </c:pt>
                <c:pt idx="59">
                  <c:v>-15.19634206616487</c:v>
                </c:pt>
                <c:pt idx="60">
                  <c:v>-14.752591336191795</c:v>
                </c:pt>
                <c:pt idx="61">
                  <c:v>-14.304351379027874</c:v>
                </c:pt>
                <c:pt idx="62">
                  <c:v>-13.851758594506723</c:v>
                </c:pt>
                <c:pt idx="63">
                  <c:v>-13.394950707031358</c:v>
                </c:pt>
                <c:pt idx="64">
                  <c:v>-12.934066723664513</c:v>
                </c:pt>
                <c:pt idx="65">
                  <c:v>-12.469246891828684</c:v>
                </c:pt>
                <c:pt idx="66">
                  <c:v>-12.00063265662869</c:v>
                </c:pt>
                <c:pt idx="67">
                  <c:v>-11.528366617809805</c:v>
                </c:pt>
                <c:pt idx="68">
                  <c:v>-11.052592486364523</c:v>
                </c:pt>
                <c:pt idx="69">
                  <c:v>-10.573455040801171</c:v>
                </c:pt>
                <c:pt idx="70">
                  <c:v>-10.091100083087667</c:v>
                </c:pt>
                <c:pt idx="71">
                  <c:v>-9.6056743942838629</c:v>
                </c:pt>
                <c:pt idx="72">
                  <c:v>-9.1173256898759121</c:v>
                </c:pt>
                <c:pt idx="73">
                  <c:v>-8.6262025748263298</c:v>
                </c:pt>
                <c:pt idx="74">
                  <c:v>-8.1324544983533453</c:v>
                </c:pt>
                <c:pt idx="75">
                  <c:v>-7.6362317084533862</c:v>
                </c:pt>
                <c:pt idx="76">
                  <c:v>-7.1376852061804641</c:v>
                </c:pt>
                <c:pt idx="77">
                  <c:v>-6.6369666996964094</c:v>
                </c:pt>
                <c:pt idx="78">
                  <c:v>-6.1342285581059501</c:v>
                </c:pt>
                <c:pt idx="79">
                  <c:v>-5.6296237650906393</c:v>
                </c:pt>
                <c:pt idx="80">
                  <c:v>-5.1233058723557914</c:v>
                </c:pt>
                <c:pt idx="81">
                  <c:v>-9.8902048990811693</c:v>
                </c:pt>
                <c:pt idx="82">
                  <c:v>-9.9720726315151964</c:v>
                </c:pt>
                <c:pt idx="83">
                  <c:v>-9.7595309095934901</c:v>
                </c:pt>
                <c:pt idx="84">
                  <c:v>-9.2519747945379951</c:v>
                </c:pt>
                <c:pt idx="85">
                  <c:v>-8.448977990152807</c:v>
                </c:pt>
                <c:pt idx="86">
                  <c:v>-7.3502931492680599</c:v>
                </c:pt>
                <c:pt idx="87">
                  <c:v>-5.7538753672733032</c:v>
                </c:pt>
                <c:pt idx="88">
                  <c:v>-3.9963953634765135</c:v>
                </c:pt>
                <c:pt idx="89">
                  <c:v>-2.0782666149932774</c:v>
                </c:pt>
                <c:pt idx="90">
                  <c:v>0</c:v>
                </c:pt>
                <c:pt idx="91">
                  <c:v>2.0782666149932774</c:v>
                </c:pt>
                <c:pt idx="92">
                  <c:v>3.9963953634765135</c:v>
                </c:pt>
                <c:pt idx="93">
                  <c:v>5.7538753672733032</c:v>
                </c:pt>
                <c:pt idx="94">
                  <c:v>7.3502931492680599</c:v>
                </c:pt>
                <c:pt idx="95">
                  <c:v>8.448977990152807</c:v>
                </c:pt>
                <c:pt idx="96">
                  <c:v>9.2519747945379951</c:v>
                </c:pt>
                <c:pt idx="97">
                  <c:v>9.7595309095934901</c:v>
                </c:pt>
                <c:pt idx="98">
                  <c:v>9.9720726315151964</c:v>
                </c:pt>
                <c:pt idx="99">
                  <c:v>9.8902048990811693</c:v>
                </c:pt>
                <c:pt idx="100">
                  <c:v>5.1233058723557914</c:v>
                </c:pt>
                <c:pt idx="101">
                  <c:v>5.6296237650906393</c:v>
                </c:pt>
                <c:pt idx="102">
                  <c:v>6.1342285581059501</c:v>
                </c:pt>
                <c:pt idx="103">
                  <c:v>6.6369666996964094</c:v>
                </c:pt>
                <c:pt idx="104">
                  <c:v>7.1376852061804641</c:v>
                </c:pt>
                <c:pt idx="105">
                  <c:v>7.6362317084533862</c:v>
                </c:pt>
                <c:pt idx="106">
                  <c:v>8.1324544983533453</c:v>
                </c:pt>
                <c:pt idx="107">
                  <c:v>8.6262025748263298</c:v>
                </c:pt>
                <c:pt idx="108">
                  <c:v>9.1173256898759121</c:v>
                </c:pt>
                <c:pt idx="109">
                  <c:v>9.6056743942838629</c:v>
                </c:pt>
                <c:pt idx="110">
                  <c:v>10.091100083087667</c:v>
                </c:pt>
                <c:pt idx="111">
                  <c:v>10.573455040801171</c:v>
                </c:pt>
                <c:pt idx="112">
                  <c:v>11.052592486364523</c:v>
                </c:pt>
                <c:pt idx="113">
                  <c:v>11.528366617809805</c:v>
                </c:pt>
                <c:pt idx="114">
                  <c:v>12.00063265662869</c:v>
                </c:pt>
                <c:pt idx="115">
                  <c:v>12.469246891828684</c:v>
                </c:pt>
                <c:pt idx="116">
                  <c:v>12.934066723664513</c:v>
                </c:pt>
                <c:pt idx="117">
                  <c:v>13.394950707031358</c:v>
                </c:pt>
                <c:pt idx="118">
                  <c:v>13.851758594506723</c:v>
                </c:pt>
                <c:pt idx="119">
                  <c:v>14.304351379027874</c:v>
                </c:pt>
                <c:pt idx="120">
                  <c:v>14.752591336191795</c:v>
                </c:pt>
                <c:pt idx="121">
                  <c:v>15.19634206616487</c:v>
                </c:pt>
                <c:pt idx="122">
                  <c:v>15.63546853518946</c:v>
                </c:pt>
                <c:pt idx="123">
                  <c:v>16.069837116674819</c:v>
                </c:pt>
                <c:pt idx="124">
                  <c:v>16.499315631859783</c:v>
                </c:pt>
                <c:pt idx="125">
                  <c:v>16.923773390034874</c:v>
                </c:pt>
                <c:pt idx="126">
                  <c:v>17.343081228311625</c:v>
                </c:pt>
                <c:pt idx="127">
                  <c:v>17.757111550926965</c:v>
                </c:pt>
                <c:pt idx="128">
                  <c:v>18.165738368070702</c:v>
                </c:pt>
                <c:pt idx="129">
                  <c:v>18.568837334224373</c:v>
                </c:pt>
                <c:pt idx="130">
                  <c:v>18.966285785999688</c:v>
                </c:pt>
                <c:pt idx="131">
                  <c:v>18.9431492913337</c:v>
                </c:pt>
                <c:pt idx="132">
                  <c:v>18.897588450079905</c:v>
                </c:pt>
                <c:pt idx="133">
                  <c:v>18.829872098310975</c:v>
                </c:pt>
                <c:pt idx="134">
                  <c:v>18.740280806085497</c:v>
                </c:pt>
                <c:pt idx="135">
                  <c:v>18.629106712962951</c:v>
                </c:pt>
                <c:pt idx="136">
                  <c:v>18.496653358503114</c:v>
                </c:pt>
                <c:pt idx="137">
                  <c:v>18.34323550782597</c:v>
                </c:pt>
                <c:pt idx="138">
                  <c:v>18.169178972310068</c:v>
                </c:pt>
                <c:pt idx="139">
                  <c:v>17.974820425509524</c:v>
                </c:pt>
                <c:pt idx="140">
                  <c:v>17.760507214371298</c:v>
                </c:pt>
                <c:pt idx="141">
                  <c:v>17.526597165836662</c:v>
                </c:pt>
                <c:pt idx="142">
                  <c:v>17.273458388912204</c:v>
                </c:pt>
                <c:pt idx="143">
                  <c:v>17.001469072297908</c:v>
                </c:pt>
                <c:pt idx="144">
                  <c:v>16.711017277661195</c:v>
                </c:pt>
                <c:pt idx="145">
                  <c:v>16.40250072864783</c:v>
                </c:pt>
                <c:pt idx="146">
                  <c:v>16.076326595722147</c:v>
                </c:pt>
                <c:pt idx="147">
                  <c:v>15.732911276930668</c:v>
                </c:pt>
                <c:pt idx="148">
                  <c:v>15.372680174684932</c:v>
                </c:pt>
                <c:pt idx="149">
                  <c:v>14.996067468660701</c:v>
                </c:pt>
                <c:pt idx="150">
                  <c:v>14.603515884912488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9-DDBC-454C-9E4C-42642E8638A3}"/>
            </c:ext>
          </c:extLst>
        </c:ser>
        <c:ser>
          <c:idx val="18"/>
          <c:order val="16"/>
          <c:tx>
            <c:v> -6 dBms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Map'!$AN$7:$AN$187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7.9694636306855982</c:v>
                </c:pt>
                <c:pt idx="31">
                  <c:v>8.5165662902289601</c:v>
                </c:pt>
                <c:pt idx="32">
                  <c:v>9.0789293006916783</c:v>
                </c:pt>
                <c:pt idx="33">
                  <c:v>9.6561914880532118</c:v>
                </c:pt>
                <c:pt idx="34">
                  <c:v>10.247981769926145</c:v>
                </c:pt>
                <c:pt idx="35">
                  <c:v>10.853919327943668</c:v>
                </c:pt>
                <c:pt idx="36">
                  <c:v>11.473613784727135</c:v>
                </c:pt>
                <c:pt idx="37">
                  <c:v>12.106665385361202</c:v>
                </c:pt>
                <c:pt idx="38">
                  <c:v>12.7526651833023</c:v>
                </c:pt>
                <c:pt idx="39">
                  <c:v>13.411195230644264</c:v>
                </c:pt>
                <c:pt idx="40">
                  <c:v>14.081828772663249</c:v>
                </c:pt>
                <c:pt idx="41">
                  <c:v>14.764130446562177</c:v>
                </c:pt>
                <c:pt idx="42">
                  <c:v>15.457656484333311</c:v>
                </c:pt>
                <c:pt idx="43">
                  <c:v>16.161954919655795</c:v>
                </c:pt>
                <c:pt idx="44">
                  <c:v>16.87656579874335</c:v>
                </c:pt>
                <c:pt idx="45">
                  <c:v>17.6010213950556</c:v>
                </c:pt>
                <c:pt idx="46">
                  <c:v>18.33484642778506</c:v>
                </c:pt>
                <c:pt idx="47">
                  <c:v>19.077558284029994</c:v>
                </c:pt>
                <c:pt idx="48">
                  <c:v>19.828667244562009</c:v>
                </c:pt>
                <c:pt idx="49">
                  <c:v>20.587676713095675</c:v>
                </c:pt>
                <c:pt idx="50">
                  <c:v>21.354083448965969</c:v>
                </c:pt>
                <c:pt idx="51">
                  <c:v>21.663167079975583</c:v>
                </c:pt>
                <c:pt idx="52">
                  <c:v>21.965658589202715</c:v>
                </c:pt>
                <c:pt idx="53">
                  <c:v>22.261465928201286</c:v>
                </c:pt>
                <c:pt idx="54">
                  <c:v>22.550499082524393</c:v>
                </c:pt>
                <c:pt idx="55">
                  <c:v>22.832670099115791</c:v>
                </c:pt>
                <c:pt idx="56">
                  <c:v>23.107893113074116</c:v>
                </c:pt>
                <c:pt idx="57">
                  <c:v>23.376084373781609</c:v>
                </c:pt>
                <c:pt idx="58">
                  <c:v>23.637162270389538</c:v>
                </c:pt>
                <c:pt idx="59">
                  <c:v>23.891047356652457</c:v>
                </c:pt>
                <c:pt idx="60">
                  <c:v>24.137662375103744</c:v>
                </c:pt>
                <c:pt idx="61">
                  <c:v>24.376932280565153</c:v>
                </c:pt>
                <c:pt idx="62">
                  <c:v>24.608784262983114</c:v>
                </c:pt>
                <c:pt idx="63">
                  <c:v>24.833147769584887</c:v>
                </c:pt>
                <c:pt idx="64">
                  <c:v>25.049954526347868</c:v>
                </c:pt>
                <c:pt idx="65">
                  <c:v>25.259138558775405</c:v>
                </c:pt>
                <c:pt idx="66">
                  <c:v>25.460636211972922</c:v>
                </c:pt>
                <c:pt idx="67">
                  <c:v>25.654386170018157</c:v>
                </c:pt>
                <c:pt idx="68">
                  <c:v>25.840329474619633</c:v>
                </c:pt>
                <c:pt idx="69">
                  <c:v>26.018409543057754</c:v>
                </c:pt>
                <c:pt idx="70">
                  <c:v>26.188572185402958</c:v>
                </c:pt>
                <c:pt idx="71">
                  <c:v>26.350765621005767</c:v>
                </c:pt>
                <c:pt idx="72">
                  <c:v>26.504940494253681</c:v>
                </c:pt>
                <c:pt idx="73">
                  <c:v>26.651049889590148</c:v>
                </c:pt>
                <c:pt idx="74">
                  <c:v>26.78904934579101</c:v>
                </c:pt>
                <c:pt idx="75">
                  <c:v>26.91889686949408</c:v>
                </c:pt>
                <c:pt idx="76">
                  <c:v>27.040552947977783</c:v>
                </c:pt>
                <c:pt idx="77">
                  <c:v>27.153980561184891</c:v>
                </c:pt>
                <c:pt idx="78">
                  <c:v>27.259145192987777</c:v>
                </c:pt>
                <c:pt idx="79">
                  <c:v>27.356014841691696</c:v>
                </c:pt>
                <c:pt idx="80">
                  <c:v>27.444560029772937</c:v>
                </c:pt>
                <c:pt idx="81">
                  <c:v>58.981615313247552</c:v>
                </c:pt>
                <c:pt idx="82">
                  <c:v>67.020245770558617</c:v>
                </c:pt>
                <c:pt idx="83">
                  <c:v>75.077121415863729</c:v>
                </c:pt>
                <c:pt idx="84">
                  <c:v>83.144986356305708</c:v>
                </c:pt>
                <c:pt idx="85">
                  <c:v>91.216571058851756</c:v>
                </c:pt>
                <c:pt idx="86">
                  <c:v>99.284596027467941</c:v>
                </c:pt>
                <c:pt idx="87">
                  <c:v>103.70156740295005</c:v>
                </c:pt>
                <c:pt idx="88">
                  <c:v>108.09486040017572</c:v>
                </c:pt>
                <c:pt idx="89">
                  <c:v>112.46051343336289</c:v>
                </c:pt>
                <c:pt idx="90">
                  <c:v>116.79457172898108</c:v>
                </c:pt>
                <c:pt idx="91">
                  <c:v>112.46051343336289</c:v>
                </c:pt>
                <c:pt idx="92">
                  <c:v>108.09486040017572</c:v>
                </c:pt>
                <c:pt idx="93">
                  <c:v>103.70156740295005</c:v>
                </c:pt>
                <c:pt idx="94">
                  <c:v>99.284596027467941</c:v>
                </c:pt>
                <c:pt idx="95">
                  <c:v>91.216571058851756</c:v>
                </c:pt>
                <c:pt idx="96">
                  <c:v>83.144986356305708</c:v>
                </c:pt>
                <c:pt idx="97">
                  <c:v>75.077121415863729</c:v>
                </c:pt>
                <c:pt idx="98">
                  <c:v>67.020245770558617</c:v>
                </c:pt>
                <c:pt idx="99">
                  <c:v>58.981615313247552</c:v>
                </c:pt>
                <c:pt idx="100">
                  <c:v>27.444560029772937</c:v>
                </c:pt>
                <c:pt idx="101">
                  <c:v>27.356014841691696</c:v>
                </c:pt>
                <c:pt idx="102">
                  <c:v>27.259145192987777</c:v>
                </c:pt>
                <c:pt idx="103">
                  <c:v>27.153980561184891</c:v>
                </c:pt>
                <c:pt idx="104">
                  <c:v>27.040552947977783</c:v>
                </c:pt>
                <c:pt idx="105">
                  <c:v>26.91889686949408</c:v>
                </c:pt>
                <c:pt idx="106">
                  <c:v>26.78904934579101</c:v>
                </c:pt>
                <c:pt idx="107">
                  <c:v>26.651049889590148</c:v>
                </c:pt>
                <c:pt idx="108">
                  <c:v>26.504940494253681</c:v>
                </c:pt>
                <c:pt idx="109">
                  <c:v>26.350765621005767</c:v>
                </c:pt>
                <c:pt idx="110">
                  <c:v>26.188572185402958</c:v>
                </c:pt>
                <c:pt idx="111">
                  <c:v>26.018409543057754</c:v>
                </c:pt>
                <c:pt idx="112">
                  <c:v>25.840329474619633</c:v>
                </c:pt>
                <c:pt idx="113">
                  <c:v>25.654386170018157</c:v>
                </c:pt>
                <c:pt idx="114">
                  <c:v>25.460636211972922</c:v>
                </c:pt>
                <c:pt idx="115">
                  <c:v>25.259138558775405</c:v>
                </c:pt>
                <c:pt idx="116">
                  <c:v>25.049954526347868</c:v>
                </c:pt>
                <c:pt idx="117">
                  <c:v>24.833147769584887</c:v>
                </c:pt>
                <c:pt idx="118">
                  <c:v>24.608784262983114</c:v>
                </c:pt>
                <c:pt idx="119">
                  <c:v>24.376932280565153</c:v>
                </c:pt>
                <c:pt idx="120">
                  <c:v>24.137662375103744</c:v>
                </c:pt>
                <c:pt idx="121">
                  <c:v>23.891047356652457</c:v>
                </c:pt>
                <c:pt idx="122">
                  <c:v>23.637162270389538</c:v>
                </c:pt>
                <c:pt idx="123">
                  <c:v>23.376084373781609</c:v>
                </c:pt>
                <c:pt idx="124">
                  <c:v>23.107893113074116</c:v>
                </c:pt>
                <c:pt idx="125">
                  <c:v>22.832670099115791</c:v>
                </c:pt>
                <c:pt idx="126">
                  <c:v>22.550499082524393</c:v>
                </c:pt>
                <c:pt idx="127">
                  <c:v>22.261465928201286</c:v>
                </c:pt>
                <c:pt idx="128">
                  <c:v>21.965658589202715</c:v>
                </c:pt>
                <c:pt idx="129">
                  <c:v>21.663167079975583</c:v>
                </c:pt>
                <c:pt idx="130">
                  <c:v>21.354083448965969</c:v>
                </c:pt>
                <c:pt idx="131">
                  <c:v>20.587676713095675</c:v>
                </c:pt>
                <c:pt idx="132">
                  <c:v>19.828667244562009</c:v>
                </c:pt>
                <c:pt idx="133">
                  <c:v>19.077558284029994</c:v>
                </c:pt>
                <c:pt idx="134">
                  <c:v>18.33484642778506</c:v>
                </c:pt>
                <c:pt idx="135">
                  <c:v>17.6010213950556</c:v>
                </c:pt>
                <c:pt idx="136">
                  <c:v>16.87656579874335</c:v>
                </c:pt>
                <c:pt idx="137">
                  <c:v>16.161954919655795</c:v>
                </c:pt>
                <c:pt idx="138">
                  <c:v>15.457656484333311</c:v>
                </c:pt>
                <c:pt idx="139">
                  <c:v>14.764130446562177</c:v>
                </c:pt>
                <c:pt idx="140">
                  <c:v>14.081828772663249</c:v>
                </c:pt>
                <c:pt idx="141">
                  <c:v>13.411195230644264</c:v>
                </c:pt>
                <c:pt idx="142">
                  <c:v>12.7526651833023</c:v>
                </c:pt>
                <c:pt idx="143">
                  <c:v>12.106665385361202</c:v>
                </c:pt>
                <c:pt idx="144">
                  <c:v>11.473613784727135</c:v>
                </c:pt>
                <c:pt idx="145">
                  <c:v>10.853919327943668</c:v>
                </c:pt>
                <c:pt idx="146">
                  <c:v>10.247981769926145</c:v>
                </c:pt>
                <c:pt idx="147">
                  <c:v>9.6561914880532118</c:v>
                </c:pt>
                <c:pt idx="148">
                  <c:v>9.0789293006916783</c:v>
                </c:pt>
                <c:pt idx="149">
                  <c:v>8.5165662902289601</c:v>
                </c:pt>
                <c:pt idx="150">
                  <c:v>7.9694636306855982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Map'!$BJ$7:$BJ$187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-13.786608003165883</c:v>
                </c:pt>
                <c:pt idx="31">
                  <c:v>-14.157200595306648</c:v>
                </c:pt>
                <c:pt idx="32">
                  <c:v>-14.512745916576298</c:v>
                </c:pt>
                <c:pt idx="33">
                  <c:v>-14.852826006627851</c:v>
                </c:pt>
                <c:pt idx="34">
                  <c:v>-15.177030973416143</c:v>
                </c:pt>
                <c:pt idx="35">
                  <c:v>-15.484959211167768</c:v>
                </c:pt>
                <c:pt idx="36">
                  <c:v>-15.776217614778032</c:v>
                </c:pt>
                <c:pt idx="37">
                  <c:v>-16.050421790541588</c:v>
                </c:pt>
                <c:pt idx="38">
                  <c:v>-16.307196263124887</c:v>
                </c:pt>
                <c:pt idx="39">
                  <c:v>-16.546174678690139</c:v>
                </c:pt>
                <c:pt idx="40">
                  <c:v>-16.767000004081833</c:v>
                </c:pt>
                <c:pt idx="41">
                  <c:v>-16.969324721988631</c:v>
                </c:pt>
                <c:pt idx="42">
                  <c:v>-17.152811021994815</c:v>
                </c:pt>
                <c:pt idx="43">
                  <c:v>-17.317130987437249</c:v>
                </c:pt>
                <c:pt idx="44">
                  <c:v>-17.46196677798542</c:v>
                </c:pt>
                <c:pt idx="45">
                  <c:v>-17.587010807863781</c:v>
                </c:pt>
                <c:pt idx="46">
                  <c:v>-17.691965919637344</c:v>
                </c:pt>
                <c:pt idx="47">
                  <c:v>-17.776545553483317</c:v>
                </c:pt>
                <c:pt idx="48">
                  <c:v>-17.840473911873175</c:v>
                </c:pt>
                <c:pt idx="49">
                  <c:v>-17.883486119591559</c:v>
                </c:pt>
                <c:pt idx="50">
                  <c:v>-17.905328379020116</c:v>
                </c:pt>
                <c:pt idx="51">
                  <c:v>-17.53011284535863</c:v>
                </c:pt>
                <c:pt idx="52">
                  <c:v>-17.149562882141645</c:v>
                </c:pt>
                <c:pt idx="53">
                  <c:v>-16.763794291075001</c:v>
                </c:pt>
                <c:pt idx="54">
                  <c:v>-16.372924461897821</c:v>
                </c:pt>
                <c:pt idx="55">
                  <c:v>-15.977072336660713</c:v>
                </c:pt>
                <c:pt idx="56">
                  <c:v>-15.57635837353158</c:v>
                </c:pt>
                <c:pt idx="57">
                  <c:v>-15.170904510140085</c:v>
                </c:pt>
                <c:pt idx="58">
                  <c:v>-14.760834126471943</c:v>
                </c:pt>
                <c:pt idx="59">
                  <c:v>-14.346272007324247</c:v>
                </c:pt>
                <c:pt idx="60">
                  <c:v>-13.927344304333346</c:v>
                </c:pt>
                <c:pt idx="61">
                  <c:v>-13.50417849758681</c:v>
                </c:pt>
                <c:pt idx="62">
                  <c:v>-13.076903356831087</c:v>
                </c:pt>
                <c:pt idx="63">
                  <c:v>-12.645648902286771</c:v>
                </c:pt>
                <c:pt idx="64">
                  <c:v>-12.210546365083321</c:v>
                </c:pt>
                <c:pt idx="65">
                  <c:v>-11.771728147325312</c:v>
                </c:pt>
                <c:pt idx="66">
                  <c:v>-11.32932778180235</c:v>
                </c:pt>
                <c:pt idx="67">
                  <c:v>-10.883479891354909</c:v>
                </c:pt>
                <c:pt idx="68">
                  <c:v>-10.434320147908503</c:v>
                </c:pt>
                <c:pt idx="69">
                  <c:v>-9.9819852311885668</c:v>
                </c:pt>
                <c:pt idx="70">
                  <c:v>-9.5266127871286965</c:v>
                </c:pt>
                <c:pt idx="71">
                  <c:v>-9.0683413859848798</c:v>
                </c:pt>
                <c:pt idx="72">
                  <c:v>-8.6073104801684135</c:v>
                </c:pt>
                <c:pt idx="73">
                  <c:v>-8.1436603618104328</c:v>
                </c:pt>
                <c:pt idx="74">
                  <c:v>-7.6775321200708584</c:v>
                </c:pt>
                <c:pt idx="75">
                  <c:v>-7.2090675982048573</c:v>
                </c:pt>
                <c:pt idx="76">
                  <c:v>-6.7384093503997997</c:v>
                </c:pt>
                <c:pt idx="77">
                  <c:v>-6.2657005983958847</c:v>
                </c:pt>
                <c:pt idx="78">
                  <c:v>-5.7910851879036391</c:v>
                </c:pt>
                <c:pt idx="79">
                  <c:v>-5.3147075448315277</c:v>
                </c:pt>
                <c:pt idx="80">
                  <c:v>-4.8367126313370248</c:v>
                </c:pt>
                <c:pt idx="81">
                  <c:v>-9.3369555036739005</c:v>
                </c:pt>
                <c:pt idx="82">
                  <c:v>-9.4142436268951091</c:v>
                </c:pt>
                <c:pt idx="83">
                  <c:v>-9.213591302650384</c:v>
                </c:pt>
                <c:pt idx="84">
                  <c:v>-8.7344274319068145</c:v>
                </c:pt>
                <c:pt idx="85">
                  <c:v>-7.9763495651041376</c:v>
                </c:pt>
                <c:pt idx="86">
                  <c:v>-6.9391241914564237</c:v>
                </c:pt>
                <c:pt idx="87">
                  <c:v>-5.4320086212680234</c:v>
                </c:pt>
                <c:pt idx="88">
                  <c:v>-3.7728405088286388</c:v>
                </c:pt>
                <c:pt idx="89">
                  <c:v>-1.962010201706333</c:v>
                </c:pt>
                <c:pt idx="90">
                  <c:v>0</c:v>
                </c:pt>
                <c:pt idx="91">
                  <c:v>1.962010201706333</c:v>
                </c:pt>
                <c:pt idx="92">
                  <c:v>3.7728405088286388</c:v>
                </c:pt>
                <c:pt idx="93">
                  <c:v>5.4320086212680234</c:v>
                </c:pt>
                <c:pt idx="94">
                  <c:v>6.9391241914564237</c:v>
                </c:pt>
                <c:pt idx="95">
                  <c:v>7.9763495651041376</c:v>
                </c:pt>
                <c:pt idx="96">
                  <c:v>8.7344274319068145</c:v>
                </c:pt>
                <c:pt idx="97">
                  <c:v>9.213591302650384</c:v>
                </c:pt>
                <c:pt idx="98">
                  <c:v>9.4142436268951091</c:v>
                </c:pt>
                <c:pt idx="99">
                  <c:v>9.3369555036739005</c:v>
                </c:pt>
                <c:pt idx="100">
                  <c:v>4.8367126313370248</c:v>
                </c:pt>
                <c:pt idx="101">
                  <c:v>5.3147075448315277</c:v>
                </c:pt>
                <c:pt idx="102">
                  <c:v>5.7910851879036391</c:v>
                </c:pt>
                <c:pt idx="103">
                  <c:v>6.2657005983958847</c:v>
                </c:pt>
                <c:pt idx="104">
                  <c:v>6.7384093503997997</c:v>
                </c:pt>
                <c:pt idx="105">
                  <c:v>7.2090675982048573</c:v>
                </c:pt>
                <c:pt idx="106">
                  <c:v>7.6775321200708584</c:v>
                </c:pt>
                <c:pt idx="107">
                  <c:v>8.1436603618104328</c:v>
                </c:pt>
                <c:pt idx="108">
                  <c:v>8.6073104801684135</c:v>
                </c:pt>
                <c:pt idx="109">
                  <c:v>9.0683413859848798</c:v>
                </c:pt>
                <c:pt idx="110">
                  <c:v>9.5266127871286965</c:v>
                </c:pt>
                <c:pt idx="111">
                  <c:v>9.9819852311885668</c:v>
                </c:pt>
                <c:pt idx="112">
                  <c:v>10.434320147908503</c:v>
                </c:pt>
                <c:pt idx="113">
                  <c:v>10.883479891354909</c:v>
                </c:pt>
                <c:pt idx="114">
                  <c:v>11.32932778180235</c:v>
                </c:pt>
                <c:pt idx="115">
                  <c:v>11.771728147325312</c:v>
                </c:pt>
                <c:pt idx="116">
                  <c:v>12.210546365083321</c:v>
                </c:pt>
                <c:pt idx="117">
                  <c:v>12.645648902286771</c:v>
                </c:pt>
                <c:pt idx="118">
                  <c:v>13.076903356831087</c:v>
                </c:pt>
                <c:pt idx="119">
                  <c:v>13.50417849758681</c:v>
                </c:pt>
                <c:pt idx="120">
                  <c:v>13.927344304333346</c:v>
                </c:pt>
                <c:pt idx="121">
                  <c:v>14.346272007324247</c:v>
                </c:pt>
                <c:pt idx="122">
                  <c:v>14.760834126471943</c:v>
                </c:pt>
                <c:pt idx="123">
                  <c:v>15.170904510140085</c:v>
                </c:pt>
                <c:pt idx="124">
                  <c:v>15.57635837353158</c:v>
                </c:pt>
                <c:pt idx="125">
                  <c:v>15.977072336660713</c:v>
                </c:pt>
                <c:pt idx="126">
                  <c:v>16.372924461897821</c:v>
                </c:pt>
                <c:pt idx="127">
                  <c:v>16.763794291075001</c:v>
                </c:pt>
                <c:pt idx="128">
                  <c:v>17.149562882141645</c:v>
                </c:pt>
                <c:pt idx="129">
                  <c:v>17.53011284535863</c:v>
                </c:pt>
                <c:pt idx="130">
                  <c:v>17.905328379020116</c:v>
                </c:pt>
                <c:pt idx="131">
                  <c:v>17.883486119591559</c:v>
                </c:pt>
                <c:pt idx="132">
                  <c:v>17.840473911873175</c:v>
                </c:pt>
                <c:pt idx="133">
                  <c:v>17.776545553483317</c:v>
                </c:pt>
                <c:pt idx="134">
                  <c:v>17.691965919637344</c:v>
                </c:pt>
                <c:pt idx="135">
                  <c:v>17.587010807863781</c:v>
                </c:pt>
                <c:pt idx="136">
                  <c:v>17.46196677798542</c:v>
                </c:pt>
                <c:pt idx="137">
                  <c:v>17.317130987437249</c:v>
                </c:pt>
                <c:pt idx="138">
                  <c:v>17.152811021994815</c:v>
                </c:pt>
                <c:pt idx="139">
                  <c:v>16.969324721988631</c:v>
                </c:pt>
                <c:pt idx="140">
                  <c:v>16.767000004081833</c:v>
                </c:pt>
                <c:pt idx="141">
                  <c:v>16.546174678690139</c:v>
                </c:pt>
                <c:pt idx="142">
                  <c:v>16.307196263124887</c:v>
                </c:pt>
                <c:pt idx="143">
                  <c:v>16.050421790541588</c:v>
                </c:pt>
                <c:pt idx="144">
                  <c:v>15.776217614778032</c:v>
                </c:pt>
                <c:pt idx="145">
                  <c:v>15.484959211167768</c:v>
                </c:pt>
                <c:pt idx="146">
                  <c:v>15.177030973416143</c:v>
                </c:pt>
                <c:pt idx="147">
                  <c:v>14.852826006627851</c:v>
                </c:pt>
                <c:pt idx="148">
                  <c:v>14.512745916576298</c:v>
                </c:pt>
                <c:pt idx="149">
                  <c:v>14.157200595306648</c:v>
                </c:pt>
                <c:pt idx="150">
                  <c:v>13.786608003165883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8-DDBC-454C-9E4C-42642E8638A3}"/>
            </c:ext>
          </c:extLst>
        </c:ser>
        <c:ser>
          <c:idx val="17"/>
          <c:order val="17"/>
          <c:tx>
            <c:v> -7 dBms</c:v>
          </c:tx>
          <c:spPr>
            <a:ln w="19050" cap="rnd">
              <a:solidFill>
                <a:srgbClr val="2CDC3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Map'!$AO$7:$AO$187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7.5236588187138436</c:v>
                </c:pt>
                <c:pt idx="31">
                  <c:v>8.0401570349007088</c:v>
                </c:pt>
                <c:pt idx="32">
                  <c:v>8.5710619513489288</c:v>
                </c:pt>
                <c:pt idx="33">
                  <c:v>9.1160325977961882</c:v>
                </c:pt>
                <c:pt idx="34">
                  <c:v>9.6747186498786455</c:v>
                </c:pt>
                <c:pt idx="35">
                  <c:v>10.246760591875221</c:v>
                </c:pt>
                <c:pt idx="36">
                  <c:v>10.831789883775752</c:v>
                </c:pt>
                <c:pt idx="37">
                  <c:v>11.429429132604554</c:v>
                </c:pt>
                <c:pt idx="38">
                  <c:v>12.039292267929353</c:v>
                </c:pt>
                <c:pt idx="39">
                  <c:v>12.66098472148362</c:v>
                </c:pt>
                <c:pt idx="40">
                  <c:v>13.294103610828797</c:v>
                </c:pt>
                <c:pt idx="41">
                  <c:v>13.938237926981172</c:v>
                </c:pt>
                <c:pt idx="42">
                  <c:v>14.592968725926493</c:v>
                </c:pt>
                <c:pt idx="43">
                  <c:v>15.257869323943844</c:v>
                </c:pt>
                <c:pt idx="44">
                  <c:v>15.93250549665869</c:v>
                </c:pt>
                <c:pt idx="45">
                  <c:v>16.616435681743475</c:v>
                </c:pt>
                <c:pt idx="46">
                  <c:v>17.309211185182598</c:v>
                </c:pt>
                <c:pt idx="47">
                  <c:v>18.010376391017132</c:v>
                </c:pt>
                <c:pt idx="48">
                  <c:v>18.719468974483199</c:v>
                </c:pt>
                <c:pt idx="49">
                  <c:v>19.436020118456401</c:v>
                </c:pt>
                <c:pt idx="50">
                  <c:v>20.159554733113545</c:v>
                </c:pt>
                <c:pt idx="51">
                  <c:v>20.451348496650116</c:v>
                </c:pt>
                <c:pt idx="52">
                  <c:v>20.736918895920134</c:v>
                </c:pt>
                <c:pt idx="53">
                  <c:v>21.016179031586933</c:v>
                </c:pt>
                <c:pt idx="54">
                  <c:v>21.289043924532887</c:v>
                </c:pt>
                <c:pt idx="55">
                  <c:v>21.555430541718657</c:v>
                </c:pt>
                <c:pt idx="56">
                  <c:v>21.815257821450203</c:v>
                </c:pt>
                <c:pt idx="57">
                  <c:v>22.068446698045946</c:v>
                </c:pt>
                <c:pt idx="58">
                  <c:v>22.314920125896514</c:v>
                </c:pt>
                <c:pt idx="59">
                  <c:v>22.554603102909812</c:v>
                </c:pt>
                <c:pt idx="60">
                  <c:v>22.787422693334204</c:v>
                </c:pt>
                <c:pt idx="61">
                  <c:v>23.013308049952951</c:v>
                </c:pt>
                <c:pt idx="62">
                  <c:v>23.232190435643076</c:v>
                </c:pt>
                <c:pt idx="63">
                  <c:v>23.444003244292134</c:v>
                </c:pt>
                <c:pt idx="64">
                  <c:v>23.648682021066499</c:v>
                </c:pt>
                <c:pt idx="65">
                  <c:v>23.846164482025063</c:v>
                </c:pt>
                <c:pt idx="66">
                  <c:v>24.036390533072272</c:v>
                </c:pt>
                <c:pt idx="67">
                  <c:v>24.219302288244812</c:v>
                </c:pt>
                <c:pt idx="68">
                  <c:v>24.394844087326387</c:v>
                </c:pt>
                <c:pt idx="69">
                  <c:v>24.562962512785134</c:v>
                </c:pt>
                <c:pt idx="70">
                  <c:v>24.723606406028676</c:v>
                </c:pt>
                <c:pt idx="71">
                  <c:v>24.876726882971685</c:v>
                </c:pt>
                <c:pt idx="72">
                  <c:v>25.022277348911384</c:v>
                </c:pt>
                <c:pt idx="73">
                  <c:v>25.160213512706335</c:v>
                </c:pt>
                <c:pt idx="74">
                  <c:v>25.290493400254302</c:v>
                </c:pt>
                <c:pt idx="75">
                  <c:v>25.413077367264982</c:v>
                </c:pt>
                <c:pt idx="76">
                  <c:v>25.527928111323813</c:v>
                </c:pt>
                <c:pt idx="77">
                  <c:v>25.635010683243138</c:v>
                </c:pt>
                <c:pt idx="78">
                  <c:v>25.734292497697254</c:v>
                </c:pt>
                <c:pt idx="79">
                  <c:v>25.825743343138189</c:v>
                </c:pt>
                <c:pt idx="80">
                  <c:v>25.909335390989067</c:v>
                </c:pt>
                <c:pt idx="81">
                  <c:v>55.682235437383724</c:v>
                </c:pt>
                <c:pt idx="82">
                  <c:v>63.271191951051534</c:v>
                </c:pt>
                <c:pt idx="83">
                  <c:v>70.877373032884975</c:v>
                </c:pt>
                <c:pt idx="84">
                  <c:v>78.493928678315115</c:v>
                </c:pt>
                <c:pt idx="85">
                  <c:v>86.113996005616784</c:v>
                </c:pt>
                <c:pt idx="86">
                  <c:v>93.730702727385292</c:v>
                </c:pt>
                <c:pt idx="87">
                  <c:v>97.900592594652778</c:v>
                </c:pt>
                <c:pt idx="88">
                  <c:v>102.04812863139445</c:v>
                </c:pt>
                <c:pt idx="89">
                  <c:v>106.16957085946542</c:v>
                </c:pt>
                <c:pt idx="90">
                  <c:v>110.26118573190102</c:v>
                </c:pt>
                <c:pt idx="91">
                  <c:v>106.16957085946542</c:v>
                </c:pt>
                <c:pt idx="92">
                  <c:v>102.04812863139445</c:v>
                </c:pt>
                <c:pt idx="93">
                  <c:v>97.900592594652778</c:v>
                </c:pt>
                <c:pt idx="94">
                  <c:v>93.730702727385292</c:v>
                </c:pt>
                <c:pt idx="95">
                  <c:v>86.113996005616784</c:v>
                </c:pt>
                <c:pt idx="96">
                  <c:v>78.493928678315115</c:v>
                </c:pt>
                <c:pt idx="97">
                  <c:v>70.877373032884975</c:v>
                </c:pt>
                <c:pt idx="98">
                  <c:v>63.271191951051534</c:v>
                </c:pt>
                <c:pt idx="99">
                  <c:v>55.682235437383724</c:v>
                </c:pt>
                <c:pt idx="100">
                  <c:v>25.909335390989067</c:v>
                </c:pt>
                <c:pt idx="101">
                  <c:v>25.825743343138189</c:v>
                </c:pt>
                <c:pt idx="102">
                  <c:v>25.734292497697254</c:v>
                </c:pt>
                <c:pt idx="103">
                  <c:v>25.635010683243138</c:v>
                </c:pt>
                <c:pt idx="104">
                  <c:v>25.527928111323813</c:v>
                </c:pt>
                <c:pt idx="105">
                  <c:v>25.413077367264982</c:v>
                </c:pt>
                <c:pt idx="106">
                  <c:v>25.290493400254302</c:v>
                </c:pt>
                <c:pt idx="107">
                  <c:v>25.160213512706335</c:v>
                </c:pt>
                <c:pt idx="108">
                  <c:v>25.022277348911384</c:v>
                </c:pt>
                <c:pt idx="109">
                  <c:v>24.876726882971685</c:v>
                </c:pt>
                <c:pt idx="110">
                  <c:v>24.723606406028676</c:v>
                </c:pt>
                <c:pt idx="111">
                  <c:v>24.562962512785134</c:v>
                </c:pt>
                <c:pt idx="112">
                  <c:v>24.394844087326387</c:v>
                </c:pt>
                <c:pt idx="113">
                  <c:v>24.219302288244812</c:v>
                </c:pt>
                <c:pt idx="114">
                  <c:v>24.036390533072272</c:v>
                </c:pt>
                <c:pt idx="115">
                  <c:v>23.846164482025063</c:v>
                </c:pt>
                <c:pt idx="116">
                  <c:v>23.648682021066499</c:v>
                </c:pt>
                <c:pt idx="117">
                  <c:v>23.444003244292134</c:v>
                </c:pt>
                <c:pt idx="118">
                  <c:v>23.232190435643076</c:v>
                </c:pt>
                <c:pt idx="119">
                  <c:v>23.013308049952951</c:v>
                </c:pt>
                <c:pt idx="120">
                  <c:v>22.787422693334204</c:v>
                </c:pt>
                <c:pt idx="121">
                  <c:v>22.554603102909812</c:v>
                </c:pt>
                <c:pt idx="122">
                  <c:v>22.314920125896514</c:v>
                </c:pt>
                <c:pt idx="123">
                  <c:v>22.068446698045946</c:v>
                </c:pt>
                <c:pt idx="124">
                  <c:v>21.815257821450203</c:v>
                </c:pt>
                <c:pt idx="125">
                  <c:v>21.555430541718657</c:v>
                </c:pt>
                <c:pt idx="126">
                  <c:v>21.289043924532887</c:v>
                </c:pt>
                <c:pt idx="127">
                  <c:v>21.016179031586933</c:v>
                </c:pt>
                <c:pt idx="128">
                  <c:v>20.736918895920134</c:v>
                </c:pt>
                <c:pt idx="129">
                  <c:v>20.451348496650116</c:v>
                </c:pt>
                <c:pt idx="130">
                  <c:v>20.159554733113545</c:v>
                </c:pt>
                <c:pt idx="131">
                  <c:v>19.436020118456401</c:v>
                </c:pt>
                <c:pt idx="132">
                  <c:v>18.719468974483199</c:v>
                </c:pt>
                <c:pt idx="133">
                  <c:v>18.010376391017132</c:v>
                </c:pt>
                <c:pt idx="134">
                  <c:v>17.309211185182598</c:v>
                </c:pt>
                <c:pt idx="135">
                  <c:v>16.616435681743475</c:v>
                </c:pt>
                <c:pt idx="136">
                  <c:v>15.93250549665869</c:v>
                </c:pt>
                <c:pt idx="137">
                  <c:v>15.257869323943844</c:v>
                </c:pt>
                <c:pt idx="138">
                  <c:v>14.592968725926493</c:v>
                </c:pt>
                <c:pt idx="139">
                  <c:v>13.938237926981172</c:v>
                </c:pt>
                <c:pt idx="140">
                  <c:v>13.294103610828797</c:v>
                </c:pt>
                <c:pt idx="141">
                  <c:v>12.66098472148362</c:v>
                </c:pt>
                <c:pt idx="142">
                  <c:v>12.039292267929353</c:v>
                </c:pt>
                <c:pt idx="143">
                  <c:v>11.429429132604554</c:v>
                </c:pt>
                <c:pt idx="144">
                  <c:v>10.831789883775752</c:v>
                </c:pt>
                <c:pt idx="145">
                  <c:v>10.246760591875221</c:v>
                </c:pt>
                <c:pt idx="146">
                  <c:v>9.6747186498786455</c:v>
                </c:pt>
                <c:pt idx="147">
                  <c:v>9.1160325977961882</c:v>
                </c:pt>
                <c:pt idx="148">
                  <c:v>8.5710619513489288</c:v>
                </c:pt>
                <c:pt idx="149">
                  <c:v>8.0401570349007088</c:v>
                </c:pt>
                <c:pt idx="150">
                  <c:v>7.5236588187138436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Map'!$BK$7:$BK$187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-13.015397232479311</c:v>
                </c:pt>
                <c:pt idx="31">
                  <c:v>-13.365259199760791</c:v>
                </c:pt>
                <c:pt idx="32">
                  <c:v>-13.700915627317974</c:v>
                </c:pt>
                <c:pt idx="33">
                  <c:v>-14.02197193513944</c:v>
                </c:pt>
                <c:pt idx="34">
                  <c:v>-14.328041160181845</c:v>
                </c:pt>
                <c:pt idx="35">
                  <c:v>-14.618744162146825</c:v>
                </c:pt>
                <c:pt idx="36">
                  <c:v>-14.893709825884772</c:v>
                </c:pt>
                <c:pt idx="37">
                  <c:v>-15.152575260337374</c:v>
                </c:pt>
                <c:pt idx="38">
                  <c:v>-15.394985993932217</c:v>
                </c:pt>
                <c:pt idx="39">
                  <c:v>-15.620596166344169</c:v>
                </c:pt>
                <c:pt idx="40">
                  <c:v>-15.829068716539576</c:v>
                </c:pt>
                <c:pt idx="41">
                  <c:v>-16.020075567020971</c:v>
                </c:pt>
                <c:pt idx="42">
                  <c:v>-16.193297804191271</c:v>
                </c:pt>
                <c:pt idx="43">
                  <c:v>-16.34842585475813</c:v>
                </c:pt>
                <c:pt idx="44">
                  <c:v>-16.485159658100596</c:v>
                </c:pt>
                <c:pt idx="45">
                  <c:v>-16.603208834521887</c:v>
                </c:pt>
                <c:pt idx="46">
                  <c:v>-16.702292849313523</c:v>
                </c:pt>
                <c:pt idx="47">
                  <c:v>-16.782141172558099</c:v>
                </c:pt>
                <c:pt idx="48">
                  <c:v>-16.842493434599149</c:v>
                </c:pt>
                <c:pt idx="49">
                  <c:v>-16.883099577108755</c:v>
                </c:pt>
                <c:pt idx="50">
                  <c:v>-16.903719999684942</c:v>
                </c:pt>
                <c:pt idx="51">
                  <c:v>-16.549493694180388</c:v>
                </c:pt>
                <c:pt idx="52">
                  <c:v>-16.190231362435185</c:v>
                </c:pt>
                <c:pt idx="53">
                  <c:v>-15.826042328309224</c:v>
                </c:pt>
                <c:pt idx="54">
                  <c:v>-15.457037414862487</c:v>
                </c:pt>
                <c:pt idx="55">
                  <c:v>-15.083328910631499</c:v>
                </c:pt>
                <c:pt idx="56">
                  <c:v>-14.705030535459803</c:v>
                </c:pt>
                <c:pt idx="57">
                  <c:v>-14.322257405892916</c:v>
                </c:pt>
                <c:pt idx="58">
                  <c:v>-13.935126000148266</c:v>
                </c:pt>
                <c:pt idx="59">
                  <c:v>-13.543754122670741</c:v>
                </c:pt>
                <c:pt idx="60">
                  <c:v>-13.148260868284703</c:v>
                </c:pt>
                <c:pt idx="61">
                  <c:v>-12.748766585953328</c:v>
                </c:pt>
                <c:pt idx="62">
                  <c:v>-12.345392842156288</c:v>
                </c:pt>
                <c:pt idx="63">
                  <c:v>-11.938262383896975</c:v>
                </c:pt>
                <c:pt idx="64">
                  <c:v>-11.527499101350458</c:v>
                </c:pt>
                <c:pt idx="65">
                  <c:v>-11.113227990163605</c:v>
                </c:pt>
                <c:pt idx="66">
                  <c:v>-10.695575113418784</c:v>
                </c:pt>
                <c:pt idx="67">
                  <c:v>-10.274667563272741</c:v>
                </c:pt>
                <c:pt idx="68">
                  <c:v>-9.8506334222823675</c:v>
                </c:pt>
                <c:pt idx="69">
                  <c:v>-9.4236017244290231</c:v>
                </c:pt>
                <c:pt idx="70">
                  <c:v>-8.9937024158534005</c:v>
                </c:pt>
                <c:pt idx="71">
                  <c:v>-8.5610663153127895</c:v>
                </c:pt>
                <c:pt idx="72">
                  <c:v>-8.1258250743728055</c:v>
                </c:pt>
                <c:pt idx="73">
                  <c:v>-7.6881111373456967</c:v>
                </c:pt>
                <c:pt idx="74">
                  <c:v>-7.2480577009874176</c:v>
                </c:pt>
                <c:pt idx="75">
                  <c:v>-6.8057986739657341</c:v>
                </c:pt>
                <c:pt idx="76">
                  <c:v>-6.3614686361116943</c:v>
                </c:pt>
                <c:pt idx="77">
                  <c:v>-5.9152027974668533</c:v>
                </c:pt>
                <c:pt idx="78">
                  <c:v>-5.4671369571387407</c:v>
                </c:pt>
                <c:pt idx="79">
                  <c:v>-5.0174074619770606</c:v>
                </c:pt>
                <c:pt idx="80">
                  <c:v>-4.5661511650832258</c:v>
                </c:pt>
                <c:pt idx="81">
                  <c:v>-8.8146543946410585</c:v>
                </c:pt>
                <c:pt idx="82">
                  <c:v>-8.8876190879757679</c:v>
                </c:pt>
                <c:pt idx="83">
                  <c:v>-8.6981910789204857</c:v>
                </c:pt>
                <c:pt idx="84">
                  <c:v>-8.2458312152217541</c:v>
                </c:pt>
                <c:pt idx="85">
                  <c:v>-7.5301595599950559</c:v>
                </c:pt>
                <c:pt idx="86">
                  <c:v>-6.550955664843201</c:v>
                </c:pt>
                <c:pt idx="87">
                  <c:v>-5.1281468189869814</c:v>
                </c:pt>
                <c:pt idx="88">
                  <c:v>-3.5617911168517939</c:v>
                </c:pt>
                <c:pt idx="89">
                  <c:v>-1.852257070304802</c:v>
                </c:pt>
                <c:pt idx="90">
                  <c:v>0</c:v>
                </c:pt>
                <c:pt idx="91">
                  <c:v>1.852257070304802</c:v>
                </c:pt>
                <c:pt idx="92">
                  <c:v>3.5617911168517939</c:v>
                </c:pt>
                <c:pt idx="93">
                  <c:v>5.1281468189869814</c:v>
                </c:pt>
                <c:pt idx="94">
                  <c:v>6.550955664843201</c:v>
                </c:pt>
                <c:pt idx="95">
                  <c:v>7.5301595599950559</c:v>
                </c:pt>
                <c:pt idx="96">
                  <c:v>8.2458312152217541</c:v>
                </c:pt>
                <c:pt idx="97">
                  <c:v>8.6981910789204857</c:v>
                </c:pt>
                <c:pt idx="98">
                  <c:v>8.8876190879757679</c:v>
                </c:pt>
                <c:pt idx="99">
                  <c:v>8.8146543946410585</c:v>
                </c:pt>
                <c:pt idx="100">
                  <c:v>4.5661511650832258</c:v>
                </c:pt>
                <c:pt idx="101">
                  <c:v>5.0174074619770606</c:v>
                </c:pt>
                <c:pt idx="102">
                  <c:v>5.4671369571387407</c:v>
                </c:pt>
                <c:pt idx="103">
                  <c:v>5.9152027974668533</c:v>
                </c:pt>
                <c:pt idx="104">
                  <c:v>6.3614686361116943</c:v>
                </c:pt>
                <c:pt idx="105">
                  <c:v>6.8057986739657341</c:v>
                </c:pt>
                <c:pt idx="106">
                  <c:v>7.2480577009874176</c:v>
                </c:pt>
                <c:pt idx="107">
                  <c:v>7.6881111373456967</c:v>
                </c:pt>
                <c:pt idx="108">
                  <c:v>8.1258250743728055</c:v>
                </c:pt>
                <c:pt idx="109">
                  <c:v>8.5610663153127895</c:v>
                </c:pt>
                <c:pt idx="110">
                  <c:v>8.9937024158534005</c:v>
                </c:pt>
                <c:pt idx="111">
                  <c:v>9.4236017244290231</c:v>
                </c:pt>
                <c:pt idx="112">
                  <c:v>9.8506334222823675</c:v>
                </c:pt>
                <c:pt idx="113">
                  <c:v>10.274667563272741</c:v>
                </c:pt>
                <c:pt idx="114">
                  <c:v>10.695575113418784</c:v>
                </c:pt>
                <c:pt idx="115">
                  <c:v>11.113227990163605</c:v>
                </c:pt>
                <c:pt idx="116">
                  <c:v>11.527499101350458</c:v>
                </c:pt>
                <c:pt idx="117">
                  <c:v>11.938262383896975</c:v>
                </c:pt>
                <c:pt idx="118">
                  <c:v>12.345392842156288</c:v>
                </c:pt>
                <c:pt idx="119">
                  <c:v>12.748766585953328</c:v>
                </c:pt>
                <c:pt idx="120">
                  <c:v>13.148260868284703</c:v>
                </c:pt>
                <c:pt idx="121">
                  <c:v>13.543754122670741</c:v>
                </c:pt>
                <c:pt idx="122">
                  <c:v>13.935126000148266</c:v>
                </c:pt>
                <c:pt idx="123">
                  <c:v>14.322257405892916</c:v>
                </c:pt>
                <c:pt idx="124">
                  <c:v>14.705030535459803</c:v>
                </c:pt>
                <c:pt idx="125">
                  <c:v>15.083328910631499</c:v>
                </c:pt>
                <c:pt idx="126">
                  <c:v>15.457037414862487</c:v>
                </c:pt>
                <c:pt idx="127">
                  <c:v>15.826042328309224</c:v>
                </c:pt>
                <c:pt idx="128">
                  <c:v>16.190231362435185</c:v>
                </c:pt>
                <c:pt idx="129">
                  <c:v>16.549493694180388</c:v>
                </c:pt>
                <c:pt idx="130">
                  <c:v>16.903719999684942</c:v>
                </c:pt>
                <c:pt idx="131">
                  <c:v>16.883099577108755</c:v>
                </c:pt>
                <c:pt idx="132">
                  <c:v>16.842493434599149</c:v>
                </c:pt>
                <c:pt idx="133">
                  <c:v>16.782141172558099</c:v>
                </c:pt>
                <c:pt idx="134">
                  <c:v>16.702292849313523</c:v>
                </c:pt>
                <c:pt idx="135">
                  <c:v>16.603208834521887</c:v>
                </c:pt>
                <c:pt idx="136">
                  <c:v>16.485159658100596</c:v>
                </c:pt>
                <c:pt idx="137">
                  <c:v>16.34842585475813</c:v>
                </c:pt>
                <c:pt idx="138">
                  <c:v>16.193297804191271</c:v>
                </c:pt>
                <c:pt idx="139">
                  <c:v>16.020075567020971</c:v>
                </c:pt>
                <c:pt idx="140">
                  <c:v>15.829068716539576</c:v>
                </c:pt>
                <c:pt idx="141">
                  <c:v>15.620596166344169</c:v>
                </c:pt>
                <c:pt idx="142">
                  <c:v>15.394985993932217</c:v>
                </c:pt>
                <c:pt idx="143">
                  <c:v>15.152575260337374</c:v>
                </c:pt>
                <c:pt idx="144">
                  <c:v>14.893709825884772</c:v>
                </c:pt>
                <c:pt idx="145">
                  <c:v>14.618744162146825</c:v>
                </c:pt>
                <c:pt idx="146">
                  <c:v>14.328041160181845</c:v>
                </c:pt>
                <c:pt idx="147">
                  <c:v>14.02197193513944</c:v>
                </c:pt>
                <c:pt idx="148">
                  <c:v>13.700915627317974</c:v>
                </c:pt>
                <c:pt idx="149">
                  <c:v>13.365259199760791</c:v>
                </c:pt>
                <c:pt idx="150">
                  <c:v>13.015397232479311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7-DDBC-454C-9E4C-42642E8638A3}"/>
            </c:ext>
          </c:extLst>
        </c:ser>
        <c:ser>
          <c:idx val="16"/>
          <c:order val="18"/>
          <c:tx>
            <c:v> -8 dBms</c:v>
          </c:tx>
          <c:spPr>
            <a:ln w="19050" cap="rnd">
              <a:solidFill>
                <a:srgbClr val="65A36B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Map'!$AP$7:$AP$187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7.1027919372713049</c:v>
                </c:pt>
                <c:pt idx="31">
                  <c:v>7.5903976958447936</c:v>
                </c:pt>
                <c:pt idx="32">
                  <c:v>8.0916042564914061</c:v>
                </c:pt>
                <c:pt idx="33">
                  <c:v>8.6060897225265123</c:v>
                </c:pt>
                <c:pt idx="34">
                  <c:v>9.1335233664241997</c:v>
                </c:pt>
                <c:pt idx="35">
                  <c:v>9.6735657834577857</c:v>
                </c:pt>
                <c:pt idx="36">
                  <c:v>10.225869049422336</c:v>
                </c:pt>
                <c:pt idx="37">
                  <c:v>10.790076882374516</c:v>
                </c:pt>
                <c:pt idx="38">
                  <c:v>11.365824808323728</c:v>
                </c:pt>
                <c:pt idx="39">
                  <c:v>11.952740330806515</c:v>
                </c:pt>
                <c:pt idx="40">
                  <c:v>12.550443104274892</c:v>
                </c:pt>
                <c:pt idx="41">
                  <c:v>13.158545111227534</c:v>
                </c:pt>
                <c:pt idx="42">
                  <c:v>13.77665084301124</c:v>
                </c:pt>
                <c:pt idx="43">
                  <c:v>14.404357484218531</c:v>
                </c:pt>
                <c:pt idx="44">
                  <c:v>15.041255100605893</c:v>
                </c:pt>
                <c:pt idx="45">
                  <c:v>15.68692683045543</c:v>
                </c:pt>
                <c:pt idx="46">
                  <c:v>16.340949079301588</c:v>
                </c:pt>
                <c:pt idx="47">
                  <c:v>17.002891717942941</c:v>
                </c:pt>
                <c:pt idx="48">
                  <c:v>17.672318283657763</c:v>
                </c:pt>
                <c:pt idx="49">
                  <c:v>18.348786184540785</c:v>
                </c:pt>
                <c:pt idx="50">
                  <c:v>19.031846906877206</c:v>
                </c:pt>
                <c:pt idx="51">
                  <c:v>19.307317982976308</c:v>
                </c:pt>
                <c:pt idx="52">
                  <c:v>19.576913824352484</c:v>
                </c:pt>
                <c:pt idx="53">
                  <c:v>19.840552392741806</c:v>
                </c:pt>
                <c:pt idx="54">
                  <c:v>20.098153462684031</c:v>
                </c:pt>
                <c:pt idx="55">
                  <c:v>20.349638645935268</c:v>
                </c:pt>
                <c:pt idx="56">
                  <c:v>20.594931415321621</c:v>
                </c:pt>
                <c:pt idx="57">
                  <c:v>20.833957128026444</c:v>
                </c:pt>
                <c:pt idx="58">
                  <c:v>21.066643048304247</c:v>
                </c:pt>
                <c:pt idx="59">
                  <c:v>21.292918369614242</c:v>
                </c:pt>
                <c:pt idx="60">
                  <c:v>21.512714236166826</c:v>
                </c:pt>
                <c:pt idx="61">
                  <c:v>21.725963763876479</c:v>
                </c:pt>
                <c:pt idx="62">
                  <c:v>21.93260206071465</c:v>
                </c:pt>
                <c:pt idx="63">
                  <c:v>22.132566246456459</c:v>
                </c:pt>
                <c:pt idx="64">
                  <c:v>22.325795471815198</c:v>
                </c:pt>
                <c:pt idx="65">
                  <c:v>22.512230936958844</c:v>
                </c:pt>
                <c:pt idx="66">
                  <c:v>22.69181590940288</c:v>
                </c:pt>
                <c:pt idx="67">
                  <c:v>22.864495741274066</c:v>
                </c:pt>
                <c:pt idx="68">
                  <c:v>23.030217885939823</c:v>
                </c:pt>
                <c:pt idx="69">
                  <c:v>23.188931913998218</c:v>
                </c:pt>
                <c:pt idx="70">
                  <c:v>23.340589528623699</c:v>
                </c:pt>
                <c:pt idx="71">
                  <c:v>23.485144580263835</c:v>
                </c:pt>
                <c:pt idx="72">
                  <c:v>23.622553080682692</c:v>
                </c:pt>
                <c:pt idx="73">
                  <c:v>23.752773216346473</c:v>
                </c:pt>
                <c:pt idx="74">
                  <c:v>23.875765361147437</c:v>
                </c:pt>
                <c:pt idx="75">
                  <c:v>23.991492088462145</c:v>
                </c:pt>
                <c:pt idx="76">
                  <c:v>24.099918182540417</c:v>
                </c:pt>
                <c:pt idx="77">
                  <c:v>24.201010649221523</c:v>
                </c:pt>
                <c:pt idx="78">
                  <c:v>24.294738725974334</c:v>
                </c:pt>
                <c:pt idx="79">
                  <c:v>24.381073891258389</c:v>
                </c:pt>
                <c:pt idx="80">
                  <c:v>24.459989873203025</c:v>
                </c:pt>
                <c:pt idx="81">
                  <c:v>52.567419980575572</c:v>
                </c:pt>
                <c:pt idx="82">
                  <c:v>59.731856916964567</c:v>
                </c:pt>
                <c:pt idx="83">
                  <c:v>66.912554894269661</c:v>
                </c:pt>
                <c:pt idx="84">
                  <c:v>74.103047091174929</c:v>
                </c:pt>
                <c:pt idx="85">
                  <c:v>81.296854529545087</c:v>
                </c:pt>
                <c:pt idx="86">
                  <c:v>88.487489351710749</c:v>
                </c:pt>
                <c:pt idx="87">
                  <c:v>92.42411923381907</c:v>
                </c:pt>
                <c:pt idx="88">
                  <c:v>96.339645739092873</c:v>
                </c:pt>
                <c:pt idx="89">
                  <c:v>100.23053810048737</c:v>
                </c:pt>
                <c:pt idx="90">
                  <c:v>104.09327162238343</c:v>
                </c:pt>
                <c:pt idx="91">
                  <c:v>100.23053810048737</c:v>
                </c:pt>
                <c:pt idx="92">
                  <c:v>96.339645739092873</c:v>
                </c:pt>
                <c:pt idx="93">
                  <c:v>92.42411923381907</c:v>
                </c:pt>
                <c:pt idx="94">
                  <c:v>88.487489351710749</c:v>
                </c:pt>
                <c:pt idx="95">
                  <c:v>81.296854529545087</c:v>
                </c:pt>
                <c:pt idx="96">
                  <c:v>74.103047091174929</c:v>
                </c:pt>
                <c:pt idx="97">
                  <c:v>66.912554894269661</c:v>
                </c:pt>
                <c:pt idx="98">
                  <c:v>59.731856916964567</c:v>
                </c:pt>
                <c:pt idx="99">
                  <c:v>52.567419980575572</c:v>
                </c:pt>
                <c:pt idx="100">
                  <c:v>24.459989873203025</c:v>
                </c:pt>
                <c:pt idx="101">
                  <c:v>24.381073891258389</c:v>
                </c:pt>
                <c:pt idx="102">
                  <c:v>24.294738725974334</c:v>
                </c:pt>
                <c:pt idx="103">
                  <c:v>24.201010649221523</c:v>
                </c:pt>
                <c:pt idx="104">
                  <c:v>24.099918182540417</c:v>
                </c:pt>
                <c:pt idx="105">
                  <c:v>23.991492088462145</c:v>
                </c:pt>
                <c:pt idx="106">
                  <c:v>23.875765361147437</c:v>
                </c:pt>
                <c:pt idx="107">
                  <c:v>23.752773216346473</c:v>
                </c:pt>
                <c:pt idx="108">
                  <c:v>23.622553080682692</c:v>
                </c:pt>
                <c:pt idx="109">
                  <c:v>23.485144580263835</c:v>
                </c:pt>
                <c:pt idx="110">
                  <c:v>23.340589528623699</c:v>
                </c:pt>
                <c:pt idx="111">
                  <c:v>23.188931913998218</c:v>
                </c:pt>
                <c:pt idx="112">
                  <c:v>23.030217885939823</c:v>
                </c:pt>
                <c:pt idx="113">
                  <c:v>22.864495741274066</c:v>
                </c:pt>
                <c:pt idx="114">
                  <c:v>22.69181590940288</c:v>
                </c:pt>
                <c:pt idx="115">
                  <c:v>22.512230936958844</c:v>
                </c:pt>
                <c:pt idx="116">
                  <c:v>22.325795471815198</c:v>
                </c:pt>
                <c:pt idx="117">
                  <c:v>22.132566246456459</c:v>
                </c:pt>
                <c:pt idx="118">
                  <c:v>21.93260206071465</c:v>
                </c:pt>
                <c:pt idx="119">
                  <c:v>21.725963763876479</c:v>
                </c:pt>
                <c:pt idx="120">
                  <c:v>21.512714236166826</c:v>
                </c:pt>
                <c:pt idx="121">
                  <c:v>21.292918369614242</c:v>
                </c:pt>
                <c:pt idx="122">
                  <c:v>21.066643048304247</c:v>
                </c:pt>
                <c:pt idx="123">
                  <c:v>20.833957128026444</c:v>
                </c:pt>
                <c:pt idx="124">
                  <c:v>20.594931415321621</c:v>
                </c:pt>
                <c:pt idx="125">
                  <c:v>20.349638645935268</c:v>
                </c:pt>
                <c:pt idx="126">
                  <c:v>20.098153462684031</c:v>
                </c:pt>
                <c:pt idx="127">
                  <c:v>19.840552392741806</c:v>
                </c:pt>
                <c:pt idx="128">
                  <c:v>19.576913824352484</c:v>
                </c:pt>
                <c:pt idx="129">
                  <c:v>19.307317982976308</c:v>
                </c:pt>
                <c:pt idx="130">
                  <c:v>19.031846906877206</c:v>
                </c:pt>
                <c:pt idx="131">
                  <c:v>18.348786184540785</c:v>
                </c:pt>
                <c:pt idx="132">
                  <c:v>17.672318283657763</c:v>
                </c:pt>
                <c:pt idx="133">
                  <c:v>17.002891717942941</c:v>
                </c:pt>
                <c:pt idx="134">
                  <c:v>16.340949079301588</c:v>
                </c:pt>
                <c:pt idx="135">
                  <c:v>15.68692683045543</c:v>
                </c:pt>
                <c:pt idx="136">
                  <c:v>15.041255100605893</c:v>
                </c:pt>
                <c:pt idx="137">
                  <c:v>14.404357484218531</c:v>
                </c:pt>
                <c:pt idx="138">
                  <c:v>13.77665084301124</c:v>
                </c:pt>
                <c:pt idx="139">
                  <c:v>13.158545111227534</c:v>
                </c:pt>
                <c:pt idx="140">
                  <c:v>12.550443104274892</c:v>
                </c:pt>
                <c:pt idx="141">
                  <c:v>11.952740330806515</c:v>
                </c:pt>
                <c:pt idx="142">
                  <c:v>11.365824808323728</c:v>
                </c:pt>
                <c:pt idx="143">
                  <c:v>10.790076882374516</c:v>
                </c:pt>
                <c:pt idx="144">
                  <c:v>10.225869049422336</c:v>
                </c:pt>
                <c:pt idx="145">
                  <c:v>9.6735657834577857</c:v>
                </c:pt>
                <c:pt idx="146">
                  <c:v>9.1335233664241997</c:v>
                </c:pt>
                <c:pt idx="147">
                  <c:v>8.6060897225265123</c:v>
                </c:pt>
                <c:pt idx="148">
                  <c:v>8.0916042564914061</c:v>
                </c:pt>
                <c:pt idx="149">
                  <c:v>7.5903976958447936</c:v>
                </c:pt>
                <c:pt idx="150">
                  <c:v>7.1027919372713049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Map'!$BL$7:$BL$187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-12.287327316503799</c:v>
                </c:pt>
                <c:pt idx="31">
                  <c:v>-12.617618311914672</c:v>
                </c:pt>
                <c:pt idx="32">
                  <c:v>-12.934498413045308</c:v>
                </c:pt>
                <c:pt idx="33">
                  <c:v>-13.237595112344364</c:v>
                </c:pt>
                <c:pt idx="34">
                  <c:v>-13.526543093142051</c:v>
                </c:pt>
                <c:pt idx="35">
                  <c:v>-13.800984423916058</c:v>
                </c:pt>
                <c:pt idx="36">
                  <c:v>-14.060568749373045</c:v>
                </c:pt>
                <c:pt idx="37">
                  <c:v>-14.304953478262503</c:v>
                </c:pt>
                <c:pt idx="38">
                  <c:v>-14.533803967841164</c:v>
                </c:pt>
                <c:pt idx="39">
                  <c:v>-14.746793704907413</c:v>
                </c:pt>
                <c:pt idx="40">
                  <c:v>-14.943604483326448</c:v>
                </c:pt>
                <c:pt idx="41">
                  <c:v>-15.123926577968527</c:v>
                </c:pt>
                <c:pt idx="42">
                  <c:v>-15.287458914983731</c:v>
                </c:pt>
                <c:pt idx="43">
                  <c:v>-15.433909238338403</c:v>
                </c:pt>
                <c:pt idx="44">
                  <c:v>-15.5629942725398</c:v>
                </c:pt>
                <c:pt idx="45">
                  <c:v>-15.674439881476916</c:v>
                </c:pt>
                <c:pt idx="46">
                  <c:v>-15.767981223307036</c:v>
                </c:pt>
                <c:pt idx="47">
                  <c:v>-15.843362901319269</c:v>
                </c:pt>
                <c:pt idx="48">
                  <c:v>-15.900339110707582</c:v>
                </c:pt>
                <c:pt idx="49">
                  <c:v>-15.938673781187793</c:v>
                </c:pt>
                <c:pt idx="50">
                  <c:v>-15.958140715394455</c:v>
                </c:pt>
                <c:pt idx="51">
                  <c:v>-15.623729519016301</c:v>
                </c:pt>
                <c:pt idx="52">
                  <c:v>-15.284564007292399</c:v>
                </c:pt>
                <c:pt idx="53">
                  <c:v>-14.94074738860172</c:v>
                </c:pt>
                <c:pt idx="54">
                  <c:v>-14.592384286659382</c:v>
                </c:pt>
                <c:pt idx="55">
                  <c:v>-14.239580708679574</c:v>
                </c:pt>
                <c:pt idx="56">
                  <c:v>-13.882444013117443</c:v>
                </c:pt>
                <c:pt idx="57">
                  <c:v>-13.521082876999822</c:v>
                </c:pt>
                <c:pt idx="58">
                  <c:v>-13.155607262854724</c:v>
                </c:pt>
                <c:pt idx="59">
                  <c:v>-12.786128385249626</c:v>
                </c:pt>
                <c:pt idx="60">
                  <c:v>-12.412758676948771</c:v>
                </c:pt>
                <c:pt idx="61">
                  <c:v>-12.035611754699799</c:v>
                </c:pt>
                <c:pt idx="62">
                  <c:v>-11.65480238466003</c:v>
                </c:pt>
                <c:pt idx="63">
                  <c:v>-11.270446447473054</c:v>
                </c:pt>
                <c:pt idx="64">
                  <c:v>-10.882660903006105</c:v>
                </c:pt>
                <c:pt idx="65">
                  <c:v>-10.491563754759103</c:v>
                </c:pt>
                <c:pt idx="66">
                  <c:v>-10.097274013956049</c:v>
                </c:pt>
                <c:pt idx="67">
                  <c:v>-9.6999116633298179</c:v>
                </c:pt>
                <c:pt idx="68">
                  <c:v>-9.2995976206112942</c:v>
                </c:pt>
                <c:pt idx="69">
                  <c:v>-8.8964537017340017</c:v>
                </c:pt>
                <c:pt idx="70">
                  <c:v>-8.4906025837653871</c:v>
                </c:pt>
                <c:pt idx="71">
                  <c:v>-8.0821677675760935</c:v>
                </c:pt>
                <c:pt idx="72">
                  <c:v>-7.6712735402585182</c:v>
                </c:pt>
                <c:pt idx="73">
                  <c:v>-7.2580449373061446</c:v>
                </c:pt>
                <c:pt idx="74">
                  <c:v>-6.8426077045651157</c:v>
                </c:pt>
                <c:pt idx="75">
                  <c:v>-6.4250882599696659</c:v>
                </c:pt>
                <c:pt idx="76">
                  <c:v>-6.0056136550730237</c:v>
                </c:pt>
                <c:pt idx="77">
                  <c:v>-5.5843115363855027</c:v>
                </c:pt>
                <c:pt idx="78">
                  <c:v>-5.1613101065315554</c:v>
                </c:pt>
                <c:pt idx="79">
                  <c:v>-4.7367380852375938</c:v>
                </c:pt>
                <c:pt idx="80">
                  <c:v>-4.3107246701624602</c:v>
                </c:pt>
                <c:pt idx="81">
                  <c:v>-8.3215703519624018</c:v>
                </c:pt>
                <c:pt idx="82">
                  <c:v>-8.3904534642899016</c:v>
                </c:pt>
                <c:pt idx="83">
                  <c:v>-8.2116218920680737</c:v>
                </c:pt>
                <c:pt idx="84">
                  <c:v>-7.7845666427480698</c:v>
                </c:pt>
                <c:pt idx="85">
                  <c:v>-7.1089290327817558</c:v>
                </c:pt>
                <c:pt idx="86">
                  <c:v>-6.1845009454621067</c:v>
                </c:pt>
                <c:pt idx="87">
                  <c:v>-4.8412827796557201</c:v>
                </c:pt>
                <c:pt idx="88">
                  <c:v>-3.3625476429225221</c:v>
                </c:pt>
                <c:pt idx="89">
                  <c:v>-1.7486434328987486</c:v>
                </c:pt>
                <c:pt idx="90">
                  <c:v>0</c:v>
                </c:pt>
                <c:pt idx="91">
                  <c:v>1.7486434328987486</c:v>
                </c:pt>
                <c:pt idx="92">
                  <c:v>3.3625476429225221</c:v>
                </c:pt>
                <c:pt idx="93">
                  <c:v>4.8412827796557201</c:v>
                </c:pt>
                <c:pt idx="94">
                  <c:v>6.1845009454621067</c:v>
                </c:pt>
                <c:pt idx="95">
                  <c:v>7.1089290327817558</c:v>
                </c:pt>
                <c:pt idx="96">
                  <c:v>7.7845666427480698</c:v>
                </c:pt>
                <c:pt idx="97">
                  <c:v>8.2116218920680737</c:v>
                </c:pt>
                <c:pt idx="98">
                  <c:v>8.3904534642899016</c:v>
                </c:pt>
                <c:pt idx="99">
                  <c:v>8.3215703519624018</c:v>
                </c:pt>
                <c:pt idx="100">
                  <c:v>4.3107246701624602</c:v>
                </c:pt>
                <c:pt idx="101">
                  <c:v>4.7367380852375938</c:v>
                </c:pt>
                <c:pt idx="102">
                  <c:v>5.1613101065315554</c:v>
                </c:pt>
                <c:pt idx="103">
                  <c:v>5.5843115363855027</c:v>
                </c:pt>
                <c:pt idx="104">
                  <c:v>6.0056136550730237</c:v>
                </c:pt>
                <c:pt idx="105">
                  <c:v>6.4250882599696659</c:v>
                </c:pt>
                <c:pt idx="106">
                  <c:v>6.8426077045651157</c:v>
                </c:pt>
                <c:pt idx="107">
                  <c:v>7.2580449373061446</c:v>
                </c:pt>
                <c:pt idx="108">
                  <c:v>7.6712735402585182</c:v>
                </c:pt>
                <c:pt idx="109">
                  <c:v>8.0821677675760935</c:v>
                </c:pt>
                <c:pt idx="110">
                  <c:v>8.4906025837653871</c:v>
                </c:pt>
                <c:pt idx="111">
                  <c:v>8.8964537017340017</c:v>
                </c:pt>
                <c:pt idx="112">
                  <c:v>9.2995976206112942</c:v>
                </c:pt>
                <c:pt idx="113">
                  <c:v>9.6999116633298179</c:v>
                </c:pt>
                <c:pt idx="114">
                  <c:v>10.097274013956049</c:v>
                </c:pt>
                <c:pt idx="115">
                  <c:v>10.491563754759103</c:v>
                </c:pt>
                <c:pt idx="116">
                  <c:v>10.882660903006105</c:v>
                </c:pt>
                <c:pt idx="117">
                  <c:v>11.270446447473054</c:v>
                </c:pt>
                <c:pt idx="118">
                  <c:v>11.65480238466003</c:v>
                </c:pt>
                <c:pt idx="119">
                  <c:v>12.035611754699799</c:v>
                </c:pt>
                <c:pt idx="120">
                  <c:v>12.412758676948771</c:v>
                </c:pt>
                <c:pt idx="121">
                  <c:v>12.786128385249626</c:v>
                </c:pt>
                <c:pt idx="122">
                  <c:v>13.155607262854724</c:v>
                </c:pt>
                <c:pt idx="123">
                  <c:v>13.521082876999822</c:v>
                </c:pt>
                <c:pt idx="124">
                  <c:v>13.882444013117443</c:v>
                </c:pt>
                <c:pt idx="125">
                  <c:v>14.239580708679574</c:v>
                </c:pt>
                <c:pt idx="126">
                  <c:v>14.592384286659382</c:v>
                </c:pt>
                <c:pt idx="127">
                  <c:v>14.94074738860172</c:v>
                </c:pt>
                <c:pt idx="128">
                  <c:v>15.284564007292399</c:v>
                </c:pt>
                <c:pt idx="129">
                  <c:v>15.623729519016301</c:v>
                </c:pt>
                <c:pt idx="130">
                  <c:v>15.958140715394455</c:v>
                </c:pt>
                <c:pt idx="131">
                  <c:v>15.938673781187793</c:v>
                </c:pt>
                <c:pt idx="132">
                  <c:v>15.900339110707582</c:v>
                </c:pt>
                <c:pt idx="133">
                  <c:v>15.843362901319269</c:v>
                </c:pt>
                <c:pt idx="134">
                  <c:v>15.767981223307036</c:v>
                </c:pt>
                <c:pt idx="135">
                  <c:v>15.674439881476916</c:v>
                </c:pt>
                <c:pt idx="136">
                  <c:v>15.5629942725398</c:v>
                </c:pt>
                <c:pt idx="137">
                  <c:v>15.433909238338403</c:v>
                </c:pt>
                <c:pt idx="138">
                  <c:v>15.287458914983731</c:v>
                </c:pt>
                <c:pt idx="139">
                  <c:v>15.123926577968527</c:v>
                </c:pt>
                <c:pt idx="140">
                  <c:v>14.943604483326448</c:v>
                </c:pt>
                <c:pt idx="141">
                  <c:v>14.746793704907413</c:v>
                </c:pt>
                <c:pt idx="142">
                  <c:v>14.533803967841164</c:v>
                </c:pt>
                <c:pt idx="143">
                  <c:v>14.304953478262503</c:v>
                </c:pt>
                <c:pt idx="144">
                  <c:v>14.060568749373045</c:v>
                </c:pt>
                <c:pt idx="145">
                  <c:v>13.800984423916058</c:v>
                </c:pt>
                <c:pt idx="146">
                  <c:v>13.526543093142051</c:v>
                </c:pt>
                <c:pt idx="147">
                  <c:v>13.237595112344364</c:v>
                </c:pt>
                <c:pt idx="148">
                  <c:v>12.934498413045308</c:v>
                </c:pt>
                <c:pt idx="149">
                  <c:v>12.617618311914672</c:v>
                </c:pt>
                <c:pt idx="150">
                  <c:v>12.287327316503799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6-DDBC-454C-9E4C-42642E8638A3}"/>
            </c:ext>
          </c:extLst>
        </c:ser>
        <c:ser>
          <c:idx val="15"/>
          <c:order val="19"/>
          <c:tx>
            <c:v> -9 dBms</c:v>
          </c:tx>
          <c:spPr>
            <a:ln w="19050" cap="rnd">
              <a:solidFill>
                <a:srgbClr val="FF3333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Map'!$AQ$7:$AQ$187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6.7054679803769401</c:v>
                </c:pt>
                <c:pt idx="31">
                  <c:v>7.1657975000978897</c:v>
                </c:pt>
                <c:pt idx="32">
                  <c:v>7.6389670049421854</c:v>
                </c:pt>
                <c:pt idx="33">
                  <c:v>8.1246726048436582</c:v>
                </c:pt>
                <c:pt idx="34">
                  <c:v>8.6226020728843853</c:v>
                </c:pt>
                <c:pt idx="35">
                  <c:v>9.1324349903406841</c:v>
                </c:pt>
                <c:pt idx="36">
                  <c:v>9.653842895582752</c:v>
                </c:pt>
                <c:pt idx="37">
                  <c:v>10.186489436766967</c:v>
                </c:pt>
                <c:pt idx="38">
                  <c:v>10.730030528258386</c:v>
                </c:pt>
                <c:pt idx="39">
                  <c:v>11.284114510719295</c:v>
                </c:pt>
                <c:pt idx="40">
                  <c:v>11.848382314798377</c:v>
                </c:pt>
                <c:pt idx="41">
                  <c:v>12.422467628353321</c:v>
                </c:pt>
                <c:pt idx="42">
                  <c:v>13.005997067138395</c:v>
                </c:pt>
                <c:pt idx="43">
                  <c:v>13.598590348887045</c:v>
                </c:pt>
                <c:pt idx="44">
                  <c:v>14.199860470718113</c:v>
                </c:pt>
                <c:pt idx="45">
                  <c:v>14.809413889792916</c:v>
                </c:pt>
                <c:pt idx="46">
                  <c:v>15.426850707149111</c:v>
                </c:pt>
                <c:pt idx="47">
                  <c:v>16.051764854635881</c:v>
                </c:pt>
                <c:pt idx="48">
                  <c:v>16.683744284873693</c:v>
                </c:pt>
                <c:pt idx="49">
                  <c:v>17.322371164160618</c:v>
                </c:pt>
                <c:pt idx="50">
                  <c:v>17.967222068246038</c:v>
                </c:pt>
                <c:pt idx="51">
                  <c:v>18.22728353373958</c:v>
                </c:pt>
                <c:pt idx="52">
                  <c:v>18.481798419992213</c:v>
                </c:pt>
                <c:pt idx="53">
                  <c:v>18.730689277888604</c:v>
                </c:pt>
                <c:pt idx="54">
                  <c:v>18.97388036971045</c:v>
                </c:pt>
                <c:pt idx="55">
                  <c:v>19.211297692183543</c:v>
                </c:pt>
                <c:pt idx="56">
                  <c:v>19.442868998997021</c:v>
                </c:pt>
                <c:pt idx="57">
                  <c:v>19.668523822788007</c:v>
                </c:pt>
                <c:pt idx="58">
                  <c:v>19.888193496584865</c:v>
                </c:pt>
                <c:pt idx="59">
                  <c:v>20.101811174702657</c:v>
                </c:pt>
                <c:pt idx="60">
                  <c:v>20.30931185308431</c:v>
                </c:pt>
                <c:pt idx="61">
                  <c:v>20.510632389081447</c:v>
                </c:pt>
                <c:pt idx="62">
                  <c:v>20.705711520668721</c:v>
                </c:pt>
                <c:pt idx="63">
                  <c:v>20.894489885085935</c:v>
                </c:pt>
                <c:pt idx="64">
                  <c:v>21.076910036902159</c:v>
                </c:pt>
                <c:pt idx="65">
                  <c:v>21.25291646549644</c:v>
                </c:pt>
                <c:pt idx="66">
                  <c:v>21.42245561194974</c:v>
                </c:pt>
                <c:pt idx="67">
                  <c:v>21.585475885342959</c:v>
                </c:pt>
                <c:pt idx="68">
                  <c:v>21.741927678456094</c:v>
                </c:pt>
                <c:pt idx="69">
                  <c:v>21.891763382863772</c:v>
                </c:pt>
                <c:pt idx="70">
                  <c:v>22.034937403422536</c:v>
                </c:pt>
                <c:pt idx="71">
                  <c:v>22.171406172145481</c:v>
                </c:pt>
                <c:pt idx="72">
                  <c:v>22.301128161460042</c:v>
                </c:pt>
                <c:pt idx="73">
                  <c:v>22.42406389684486</c:v>
                </c:pt>
                <c:pt idx="74">
                  <c:v>22.540175968841947</c:v>
                </c:pt>
                <c:pt idx="75">
                  <c:v>22.649429044440371</c:v>
                </c:pt>
                <c:pt idx="76">
                  <c:v>22.751789877828163</c:v>
                </c:pt>
                <c:pt idx="77">
                  <c:v>22.847227320509035</c:v>
                </c:pt>
                <c:pt idx="78">
                  <c:v>22.935712330780888</c:v>
                </c:pt>
                <c:pt idx="79">
                  <c:v>23.017217982573243</c:v>
                </c:pt>
                <c:pt idx="80">
                  <c:v>23.091719473640861</c:v>
                </c:pt>
                <c:pt idx="81">
                  <c:v>49.626844570952329</c:v>
                </c:pt>
                <c:pt idx="82">
                  <c:v>56.390509183214959</c:v>
                </c:pt>
                <c:pt idx="83">
                  <c:v>63.169525208014171</c:v>
                </c:pt>
                <c:pt idx="84">
                  <c:v>69.957787572351663</c:v>
                </c:pt>
                <c:pt idx="85">
                  <c:v>76.749179726451572</c:v>
                </c:pt>
                <c:pt idx="86">
                  <c:v>83.537576737717359</c:v>
                </c:pt>
                <c:pt idx="87">
                  <c:v>87.253994993833899</c:v>
                </c:pt>
                <c:pt idx="88">
                  <c:v>90.950490377523437</c:v>
                </c:pt>
                <c:pt idx="89">
                  <c:v>94.623729629755729</c:v>
                </c:pt>
                <c:pt idx="90">
                  <c:v>98.270385223295932</c:v>
                </c:pt>
                <c:pt idx="91">
                  <c:v>94.623729629755729</c:v>
                </c:pt>
                <c:pt idx="92">
                  <c:v>90.950490377523437</c:v>
                </c:pt>
                <c:pt idx="93">
                  <c:v>87.253994993833899</c:v>
                </c:pt>
                <c:pt idx="94">
                  <c:v>83.537576737717359</c:v>
                </c:pt>
                <c:pt idx="95">
                  <c:v>76.749179726451572</c:v>
                </c:pt>
                <c:pt idx="96">
                  <c:v>69.957787572351663</c:v>
                </c:pt>
                <c:pt idx="97">
                  <c:v>63.169525208014171</c:v>
                </c:pt>
                <c:pt idx="98">
                  <c:v>56.390509183214959</c:v>
                </c:pt>
                <c:pt idx="99">
                  <c:v>49.626844570952329</c:v>
                </c:pt>
                <c:pt idx="100">
                  <c:v>23.091719473640861</c:v>
                </c:pt>
                <c:pt idx="101">
                  <c:v>23.017217982573243</c:v>
                </c:pt>
                <c:pt idx="102">
                  <c:v>22.935712330780888</c:v>
                </c:pt>
                <c:pt idx="103">
                  <c:v>22.847227320509035</c:v>
                </c:pt>
                <c:pt idx="104">
                  <c:v>22.751789877828163</c:v>
                </c:pt>
                <c:pt idx="105">
                  <c:v>22.649429044440371</c:v>
                </c:pt>
                <c:pt idx="106">
                  <c:v>22.540175968841947</c:v>
                </c:pt>
                <c:pt idx="107">
                  <c:v>22.42406389684486</c:v>
                </c:pt>
                <c:pt idx="108">
                  <c:v>22.301128161460042</c:v>
                </c:pt>
                <c:pt idx="109">
                  <c:v>22.171406172145481</c:v>
                </c:pt>
                <c:pt idx="110">
                  <c:v>22.034937403422536</c:v>
                </c:pt>
                <c:pt idx="111">
                  <c:v>21.891763382863772</c:v>
                </c:pt>
                <c:pt idx="112">
                  <c:v>21.741927678456094</c:v>
                </c:pt>
                <c:pt idx="113">
                  <c:v>21.585475885342959</c:v>
                </c:pt>
                <c:pt idx="114">
                  <c:v>21.42245561194974</c:v>
                </c:pt>
                <c:pt idx="115">
                  <c:v>21.25291646549644</c:v>
                </c:pt>
                <c:pt idx="116">
                  <c:v>21.076910036902159</c:v>
                </c:pt>
                <c:pt idx="117">
                  <c:v>20.894489885085935</c:v>
                </c:pt>
                <c:pt idx="118">
                  <c:v>20.705711520668721</c:v>
                </c:pt>
                <c:pt idx="119">
                  <c:v>20.510632389081447</c:v>
                </c:pt>
                <c:pt idx="120">
                  <c:v>20.30931185308431</c:v>
                </c:pt>
                <c:pt idx="121">
                  <c:v>20.101811174702657</c:v>
                </c:pt>
                <c:pt idx="122">
                  <c:v>19.888193496584865</c:v>
                </c:pt>
                <c:pt idx="123">
                  <c:v>19.668523822788007</c:v>
                </c:pt>
                <c:pt idx="124">
                  <c:v>19.442868998997021</c:v>
                </c:pt>
                <c:pt idx="125">
                  <c:v>19.211297692183543</c:v>
                </c:pt>
                <c:pt idx="126">
                  <c:v>18.97388036971045</c:v>
                </c:pt>
                <c:pt idx="127">
                  <c:v>18.730689277888604</c:v>
                </c:pt>
                <c:pt idx="128">
                  <c:v>18.481798419992213</c:v>
                </c:pt>
                <c:pt idx="129">
                  <c:v>18.22728353373958</c:v>
                </c:pt>
                <c:pt idx="130">
                  <c:v>17.967222068246038</c:v>
                </c:pt>
                <c:pt idx="131">
                  <c:v>17.322371164160618</c:v>
                </c:pt>
                <c:pt idx="132">
                  <c:v>16.683744284873693</c:v>
                </c:pt>
                <c:pt idx="133">
                  <c:v>16.051764854635881</c:v>
                </c:pt>
                <c:pt idx="134">
                  <c:v>15.426850707149111</c:v>
                </c:pt>
                <c:pt idx="135">
                  <c:v>14.809413889792916</c:v>
                </c:pt>
                <c:pt idx="136">
                  <c:v>14.199860470718113</c:v>
                </c:pt>
                <c:pt idx="137">
                  <c:v>13.598590348887045</c:v>
                </c:pt>
                <c:pt idx="138">
                  <c:v>13.005997067138395</c:v>
                </c:pt>
                <c:pt idx="139">
                  <c:v>12.422467628353321</c:v>
                </c:pt>
                <c:pt idx="140">
                  <c:v>11.848382314798377</c:v>
                </c:pt>
                <c:pt idx="141">
                  <c:v>11.284114510719295</c:v>
                </c:pt>
                <c:pt idx="142">
                  <c:v>10.730030528258386</c:v>
                </c:pt>
                <c:pt idx="143">
                  <c:v>10.186489436766967</c:v>
                </c:pt>
                <c:pt idx="144">
                  <c:v>9.653842895582752</c:v>
                </c:pt>
                <c:pt idx="145">
                  <c:v>9.1324349903406841</c:v>
                </c:pt>
                <c:pt idx="146">
                  <c:v>8.6226020728843853</c:v>
                </c:pt>
                <c:pt idx="147">
                  <c:v>8.1246726048436582</c:v>
                </c:pt>
                <c:pt idx="148">
                  <c:v>7.6389670049421854</c:v>
                </c:pt>
                <c:pt idx="149">
                  <c:v>7.1657975000978897</c:v>
                </c:pt>
                <c:pt idx="150">
                  <c:v>6.7054679803769401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Map'!$BM$7:$BM$187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-11.599984993630539</c:v>
                </c:pt>
                <c:pt idx="31">
                  <c:v>-11.911799800187479</c:v>
                </c:pt>
                <c:pt idx="32">
                  <c:v>-12.210953906138439</c:v>
                </c:pt>
                <c:pt idx="33">
                  <c:v>-12.497095641678078</c:v>
                </c:pt>
                <c:pt idx="34">
                  <c:v>-12.769880125630989</c:v>
                </c:pt>
                <c:pt idx="35">
                  <c:v>-13.028969448850573</c:v>
                </c:pt>
                <c:pt idx="36">
                  <c:v>-13.274032854611585</c:v>
                </c:pt>
                <c:pt idx="37">
                  <c:v>-13.504746915917865</c:v>
                </c:pt>
                <c:pt idx="38">
                  <c:v>-13.720795709647961</c:v>
                </c:pt>
                <c:pt idx="39">
                  <c:v>-13.921870987462629</c:v>
                </c:pt>
                <c:pt idx="40">
                  <c:v>-14.107672343399418</c:v>
                </c:pt>
                <c:pt idx="41">
                  <c:v>-14.277907378080936</c:v>
                </c:pt>
                <c:pt idx="42">
                  <c:v>-14.432291859464591</c:v>
                </c:pt>
                <c:pt idx="43">
                  <c:v>-14.570549880063162</c:v>
                </c:pt>
                <c:pt idx="44">
                  <c:v>-14.692414010566731</c:v>
                </c:pt>
                <c:pt idx="45">
                  <c:v>-14.797625449798122</c:v>
                </c:pt>
                <c:pt idx="46">
                  <c:v>-14.885934170935226</c:v>
                </c:pt>
                <c:pt idx="47">
                  <c:v>-14.95709906393536</c:v>
                </c:pt>
                <c:pt idx="48">
                  <c:v>-15.01088807409794</c:v>
                </c:pt>
                <c:pt idx="49">
                  <c:v>-15.04707833670362</c:v>
                </c:pt>
                <c:pt idx="50">
                  <c:v>-15.065456307669361</c:v>
                </c:pt>
                <c:pt idx="51">
                  <c:v>-14.749751780576778</c:v>
                </c:pt>
                <c:pt idx="52">
                  <c:v>-14.429558890372748</c:v>
                </c:pt>
                <c:pt idx="53">
                  <c:v>-14.104975072049962</c:v>
                </c:pt>
                <c:pt idx="54">
                  <c:v>-13.776099096764595</c:v>
                </c:pt>
                <c:pt idx="55">
                  <c:v>-13.443031041780168</c:v>
                </c:pt>
                <c:pt idx="56">
                  <c:v>-13.105872260013923</c:v>
                </c:pt>
                <c:pt idx="57">
                  <c:v>-12.764725349195047</c:v>
                </c:pt>
                <c:pt idx="58">
                  <c:v>-12.41969412064409</c:v>
                </c:pt>
                <c:pt idx="59">
                  <c:v>-12.070883567683081</c:v>
                </c:pt>
                <c:pt idx="60">
                  <c:v>-11.718399833685956</c:v>
                </c:pt>
                <c:pt idx="61">
                  <c:v>-11.362350179779051</c:v>
                </c:pt>
                <c:pt idx="62">
                  <c:v>-11.002842952201419</c:v>
                </c:pt>
                <c:pt idx="63">
                  <c:v>-10.639987549334982</c:v>
                </c:pt>
                <c:pt idx="64">
                  <c:v>-10.273894388414503</c:v>
                </c:pt>
                <c:pt idx="65">
                  <c:v>-9.9046748719275115</c:v>
                </c:pt>
                <c:pt idx="66">
                  <c:v>-9.5324413537144324</c:v>
                </c:pt>
                <c:pt idx="67">
                  <c:v>-9.1573071047791963</c:v>
                </c:pt>
                <c:pt idx="68">
                  <c:v>-8.7793862788207875</c:v>
                </c:pt>
                <c:pt idx="69">
                  <c:v>-8.3987938774961481</c:v>
                </c:pt>
                <c:pt idx="70">
                  <c:v>-8.0156457154250766</c:v>
                </c:pt>
                <c:pt idx="71">
                  <c:v>-7.6300583849477315</c:v>
                </c:pt>
                <c:pt idx="72">
                  <c:v>-7.2421492206454747</c:v>
                </c:pt>
                <c:pt idx="73">
                  <c:v>-6.8520362636358492</c:v>
                </c:pt>
                <c:pt idx="74">
                  <c:v>-6.4598382256525539</c:v>
                </c:pt>
                <c:pt idx="75">
                  <c:v>-6.0656744529213613</c:v>
                </c:pt>
                <c:pt idx="76">
                  <c:v>-5.669664889842946</c:v>
                </c:pt>
                <c:pt idx="77">
                  <c:v>-5.2719300424936888</c:v>
                </c:pt>
                <c:pt idx="78">
                  <c:v>-4.8725909419555729</c:v>
                </c:pt>
                <c:pt idx="79">
                  <c:v>-4.4717691074863097</c:v>
                </c:pt>
                <c:pt idx="80">
                  <c:v>-4.0695865095409198</c:v>
                </c:pt>
                <c:pt idx="81">
                  <c:v>-7.8560689985485856</c:v>
                </c:pt>
                <c:pt idx="82">
                  <c:v>-7.9210988499337853</c:v>
                </c:pt>
                <c:pt idx="83">
                  <c:v>-7.7522709591544574</c:v>
                </c:pt>
                <c:pt idx="84">
                  <c:v>-7.3491048062589108</c:v>
                </c:pt>
                <c:pt idx="85">
                  <c:v>-6.711261772142386</c:v>
                </c:pt>
                <c:pt idx="86">
                  <c:v>-5.838545381964078</c:v>
                </c:pt>
                <c:pt idx="87">
                  <c:v>-4.5704656633097294</c:v>
                </c:pt>
                <c:pt idx="88">
                  <c:v>-3.1744496743306025</c:v>
                </c:pt>
                <c:pt idx="89">
                  <c:v>-1.6508258515740177</c:v>
                </c:pt>
                <c:pt idx="90">
                  <c:v>0</c:v>
                </c:pt>
                <c:pt idx="91">
                  <c:v>1.6508258515740177</c:v>
                </c:pt>
                <c:pt idx="92">
                  <c:v>3.1744496743306025</c:v>
                </c:pt>
                <c:pt idx="93">
                  <c:v>4.5704656633097294</c:v>
                </c:pt>
                <c:pt idx="94">
                  <c:v>5.838545381964078</c:v>
                </c:pt>
                <c:pt idx="95">
                  <c:v>6.711261772142386</c:v>
                </c:pt>
                <c:pt idx="96">
                  <c:v>7.3491048062589108</c:v>
                </c:pt>
                <c:pt idx="97">
                  <c:v>7.7522709591544574</c:v>
                </c:pt>
                <c:pt idx="98">
                  <c:v>7.9210988499337853</c:v>
                </c:pt>
                <c:pt idx="99">
                  <c:v>7.8560689985485856</c:v>
                </c:pt>
                <c:pt idx="100">
                  <c:v>4.0695865095409198</c:v>
                </c:pt>
                <c:pt idx="101">
                  <c:v>4.4717691074863097</c:v>
                </c:pt>
                <c:pt idx="102">
                  <c:v>4.8725909419555729</c:v>
                </c:pt>
                <c:pt idx="103">
                  <c:v>5.2719300424936888</c:v>
                </c:pt>
                <c:pt idx="104">
                  <c:v>5.669664889842946</c:v>
                </c:pt>
                <c:pt idx="105">
                  <c:v>6.0656744529213613</c:v>
                </c:pt>
                <c:pt idx="106">
                  <c:v>6.4598382256525539</c:v>
                </c:pt>
                <c:pt idx="107">
                  <c:v>6.8520362636358492</c:v>
                </c:pt>
                <c:pt idx="108">
                  <c:v>7.2421492206454747</c:v>
                </c:pt>
                <c:pt idx="109">
                  <c:v>7.6300583849477315</c:v>
                </c:pt>
                <c:pt idx="110">
                  <c:v>8.0156457154250766</c:v>
                </c:pt>
                <c:pt idx="111">
                  <c:v>8.3987938774961481</c:v>
                </c:pt>
                <c:pt idx="112">
                  <c:v>8.7793862788207875</c:v>
                </c:pt>
                <c:pt idx="113">
                  <c:v>9.1573071047791963</c:v>
                </c:pt>
                <c:pt idx="114">
                  <c:v>9.5324413537144324</c:v>
                </c:pt>
                <c:pt idx="115">
                  <c:v>9.9046748719275115</c:v>
                </c:pt>
                <c:pt idx="116">
                  <c:v>10.273894388414503</c:v>
                </c:pt>
                <c:pt idx="117">
                  <c:v>10.639987549334982</c:v>
                </c:pt>
                <c:pt idx="118">
                  <c:v>11.002842952201419</c:v>
                </c:pt>
                <c:pt idx="119">
                  <c:v>11.362350179779051</c:v>
                </c:pt>
                <c:pt idx="120">
                  <c:v>11.718399833685956</c:v>
                </c:pt>
                <c:pt idx="121">
                  <c:v>12.070883567683081</c:v>
                </c:pt>
                <c:pt idx="122">
                  <c:v>12.41969412064409</c:v>
                </c:pt>
                <c:pt idx="123">
                  <c:v>12.764725349195047</c:v>
                </c:pt>
                <c:pt idx="124">
                  <c:v>13.105872260013923</c:v>
                </c:pt>
                <c:pt idx="125">
                  <c:v>13.443031041780168</c:v>
                </c:pt>
                <c:pt idx="126">
                  <c:v>13.776099096764595</c:v>
                </c:pt>
                <c:pt idx="127">
                  <c:v>14.104975072049962</c:v>
                </c:pt>
                <c:pt idx="128">
                  <c:v>14.429558890372748</c:v>
                </c:pt>
                <c:pt idx="129">
                  <c:v>14.749751780576778</c:v>
                </c:pt>
                <c:pt idx="130">
                  <c:v>15.065456307669361</c:v>
                </c:pt>
                <c:pt idx="131">
                  <c:v>15.04707833670362</c:v>
                </c:pt>
                <c:pt idx="132">
                  <c:v>15.01088807409794</c:v>
                </c:pt>
                <c:pt idx="133">
                  <c:v>14.95709906393536</c:v>
                </c:pt>
                <c:pt idx="134">
                  <c:v>14.885934170935226</c:v>
                </c:pt>
                <c:pt idx="135">
                  <c:v>14.797625449798122</c:v>
                </c:pt>
                <c:pt idx="136">
                  <c:v>14.692414010566731</c:v>
                </c:pt>
                <c:pt idx="137">
                  <c:v>14.570549880063162</c:v>
                </c:pt>
                <c:pt idx="138">
                  <c:v>14.432291859464591</c:v>
                </c:pt>
                <c:pt idx="139">
                  <c:v>14.277907378080936</c:v>
                </c:pt>
                <c:pt idx="140">
                  <c:v>14.107672343399418</c:v>
                </c:pt>
                <c:pt idx="141">
                  <c:v>13.921870987462629</c:v>
                </c:pt>
                <c:pt idx="142">
                  <c:v>13.720795709647961</c:v>
                </c:pt>
                <c:pt idx="143">
                  <c:v>13.504746915917865</c:v>
                </c:pt>
                <c:pt idx="144">
                  <c:v>13.274032854611585</c:v>
                </c:pt>
                <c:pt idx="145">
                  <c:v>13.028969448850573</c:v>
                </c:pt>
                <c:pt idx="146">
                  <c:v>12.769880125630989</c:v>
                </c:pt>
                <c:pt idx="147">
                  <c:v>12.497095641678078</c:v>
                </c:pt>
                <c:pt idx="148">
                  <c:v>12.210953906138439</c:v>
                </c:pt>
                <c:pt idx="149">
                  <c:v>11.911799800187479</c:v>
                </c:pt>
                <c:pt idx="150">
                  <c:v>11.599984993630539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5-DDBC-454C-9E4C-42642E8638A3}"/>
            </c:ext>
          </c:extLst>
        </c:ser>
        <c:ser>
          <c:idx val="14"/>
          <c:order val="20"/>
          <c:tx>
            <c:v> -10 dBms</c:v>
          </c:tx>
          <c:spPr>
            <a:ln w="19050" cap="rnd">
              <a:solidFill>
                <a:srgbClr val="820000"/>
              </a:solidFill>
              <a:round/>
            </a:ln>
            <a:effectLst/>
          </c:spPr>
          <c:marker>
            <c:symbol val="none"/>
          </c:marker>
          <c:xVal>
            <c:numRef>
              <c:f>'Radar RCS FOV Map'!$AR$7:$AR$187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6.3303699774618556</c:v>
                </c:pt>
                <c:pt idx="31">
                  <c:v>6.7649490672298933</c:v>
                </c:pt>
                <c:pt idx="32">
                  <c:v>7.2116498846049764</c:v>
                </c:pt>
                <c:pt idx="33">
                  <c:v>7.6701855388649411</c:v>
                </c:pt>
                <c:pt idx="34">
                  <c:v>8.1402612687920541</c:v>
                </c:pt>
                <c:pt idx="35">
                  <c:v>8.6215745796052552</c:v>
                </c:pt>
                <c:pt idx="36">
                  <c:v>9.1138153835304898</c:v>
                </c:pt>
                <c:pt idx="37">
                  <c:v>9.6166661439515284</c:v>
                </c:pt>
                <c:pt idx="38">
                  <c:v>10.129802023082322</c:v>
                </c:pt>
                <c:pt idx="39">
                  <c:v>10.652891033100364</c:v>
                </c:pt>
                <c:pt idx="40">
                  <c:v>11.185594190679197</c:v>
                </c:pt>
                <c:pt idx="41">
                  <c:v>11.727565674856752</c:v>
                </c:pt>
                <c:pt idx="42">
                  <c:v>12.278452988174825</c:v>
                </c:pt>
                <c:pt idx="43">
                  <c:v>12.837897121023607</c:v>
                </c:pt>
                <c:pt idx="44">
                  <c:v>13.40553271912399</c:v>
                </c:pt>
                <c:pt idx="45">
                  <c:v>13.980988254078827</c:v>
                </c:pt>
                <c:pt idx="46">
                  <c:v>14.563886196923308</c:v>
                </c:pt>
                <c:pt idx="47">
                  <c:v>15.153843194603139</c:v>
                </c:pt>
                <c:pt idx="48">
                  <c:v>15.750470249308126</c:v>
                </c:pt>
                <c:pt idx="49">
                  <c:v>16.353372900587487</c:v>
                </c:pt>
                <c:pt idx="50">
                  <c:v>16.962151410172137</c:v>
                </c:pt>
                <c:pt idx="51">
                  <c:v>17.207665265174175</c:v>
                </c:pt>
                <c:pt idx="52">
                  <c:v>17.447942811717645</c:v>
                </c:pt>
                <c:pt idx="53">
                  <c:v>17.682910933122866</c:v>
                </c:pt>
                <c:pt idx="54">
                  <c:v>17.91249812837313</c:v>
                </c:pt>
                <c:pt idx="55">
                  <c:v>18.136634533872535</c:v>
                </c:pt>
                <c:pt idx="56">
                  <c:v>18.355251944705543</c:v>
                </c:pt>
                <c:pt idx="57">
                  <c:v>18.568283835391806</c:v>
                </c:pt>
                <c:pt idx="58">
                  <c:v>18.775665380129912</c:v>
                </c:pt>
                <c:pt idx="59">
                  <c:v>18.977333472523959</c:v>
                </c:pt>
                <c:pt idx="60">
                  <c:v>19.173226744786867</c:v>
                </c:pt>
                <c:pt idx="61">
                  <c:v>19.363285586414673</c:v>
                </c:pt>
                <c:pt idx="62">
                  <c:v>19.547452162326056</c:v>
                </c:pt>
                <c:pt idx="63">
                  <c:v>19.725670430461594</c:v>
                </c:pt>
                <c:pt idx="64">
                  <c:v>19.897886158837427</c:v>
                </c:pt>
                <c:pt idx="65">
                  <c:v>20.064046942048101</c:v>
                </c:pt>
                <c:pt idx="66">
                  <c:v>20.22410221721357</c:v>
                </c:pt>
                <c:pt idx="67">
                  <c:v>20.378003279365544</c:v>
                </c:pt>
                <c:pt idx="68">
                  <c:v>20.525703296268436</c:v>
                </c:pt>
                <c:pt idx="69">
                  <c:v>20.667157322670466</c:v>
                </c:pt>
                <c:pt idx="70">
                  <c:v>20.80232231398055</c:v>
                </c:pt>
                <c:pt idx="71">
                  <c:v>20.931157139366796</c:v>
                </c:pt>
                <c:pt idx="72">
                  <c:v>21.053622594272653</c:v>
                </c:pt>
                <c:pt idx="73">
                  <c:v>21.1696814123469</c:v>
                </c:pt>
                <c:pt idx="74">
                  <c:v>21.279298276783841</c:v>
                </c:pt>
                <c:pt idx="75">
                  <c:v>21.382439831070222</c:v>
                </c:pt>
                <c:pt idx="76">
                  <c:v>21.479074689135661</c:v>
                </c:pt>
                <c:pt idx="77">
                  <c:v>21.569173444903452</c:v>
                </c:pt>
                <c:pt idx="78">
                  <c:v>21.652708681238863</c:v>
                </c:pt>
                <c:pt idx="79">
                  <c:v>21.72965497829221</c:v>
                </c:pt>
                <c:pt idx="80">
                  <c:v>21.799988921234114</c:v>
                </c:pt>
                <c:pt idx="81">
                  <c:v>46.850762372958584</c:v>
                </c:pt>
                <c:pt idx="82">
                  <c:v>53.236073513715333</c:v>
                </c:pt>
                <c:pt idx="83">
                  <c:v>59.635877322443591</c:v>
                </c:pt>
                <c:pt idx="84">
                  <c:v>66.044410238578791</c:v>
                </c:pt>
                <c:pt idx="85">
                  <c:v>72.455897866779708</c:v>
                </c:pt>
                <c:pt idx="86">
                  <c:v>78.864557897812034</c:v>
                </c:pt>
                <c:pt idx="87">
                  <c:v>82.373082973326419</c:v>
                </c:pt>
                <c:pt idx="88">
                  <c:v>85.862799644439235</c:v>
                </c:pt>
                <c:pt idx="89">
                  <c:v>89.3305611117095</c:v>
                </c:pt>
                <c:pt idx="90">
                  <c:v>92.773225986860027</c:v>
                </c:pt>
                <c:pt idx="91">
                  <c:v>89.3305611117095</c:v>
                </c:pt>
                <c:pt idx="92">
                  <c:v>85.862799644439235</c:v>
                </c:pt>
                <c:pt idx="93">
                  <c:v>82.373082973326419</c:v>
                </c:pt>
                <c:pt idx="94">
                  <c:v>78.864557897812034</c:v>
                </c:pt>
                <c:pt idx="95">
                  <c:v>72.455897866779708</c:v>
                </c:pt>
                <c:pt idx="96">
                  <c:v>66.044410238578791</c:v>
                </c:pt>
                <c:pt idx="97">
                  <c:v>59.635877322443591</c:v>
                </c:pt>
                <c:pt idx="98">
                  <c:v>53.236073513715333</c:v>
                </c:pt>
                <c:pt idx="99">
                  <c:v>46.850762372958584</c:v>
                </c:pt>
                <c:pt idx="100">
                  <c:v>21.799988921234114</c:v>
                </c:pt>
                <c:pt idx="101">
                  <c:v>21.72965497829221</c:v>
                </c:pt>
                <c:pt idx="102">
                  <c:v>21.652708681238863</c:v>
                </c:pt>
                <c:pt idx="103">
                  <c:v>21.569173444903452</c:v>
                </c:pt>
                <c:pt idx="104">
                  <c:v>21.479074689135661</c:v>
                </c:pt>
                <c:pt idx="105">
                  <c:v>21.382439831070222</c:v>
                </c:pt>
                <c:pt idx="106">
                  <c:v>21.279298276783841</c:v>
                </c:pt>
                <c:pt idx="107">
                  <c:v>21.1696814123469</c:v>
                </c:pt>
                <c:pt idx="108">
                  <c:v>21.053622594272653</c:v>
                </c:pt>
                <c:pt idx="109">
                  <c:v>20.931157139366796</c:v>
                </c:pt>
                <c:pt idx="110">
                  <c:v>20.80232231398055</c:v>
                </c:pt>
                <c:pt idx="111">
                  <c:v>20.667157322670466</c:v>
                </c:pt>
                <c:pt idx="112">
                  <c:v>20.525703296268436</c:v>
                </c:pt>
                <c:pt idx="113">
                  <c:v>20.378003279365544</c:v>
                </c:pt>
                <c:pt idx="114">
                  <c:v>20.22410221721357</c:v>
                </c:pt>
                <c:pt idx="115">
                  <c:v>20.064046942048101</c:v>
                </c:pt>
                <c:pt idx="116">
                  <c:v>19.897886158837427</c:v>
                </c:pt>
                <c:pt idx="117">
                  <c:v>19.725670430461594</c:v>
                </c:pt>
                <c:pt idx="118">
                  <c:v>19.547452162326056</c:v>
                </c:pt>
                <c:pt idx="119">
                  <c:v>19.363285586414673</c:v>
                </c:pt>
                <c:pt idx="120">
                  <c:v>19.173226744786867</c:v>
                </c:pt>
                <c:pt idx="121">
                  <c:v>18.977333472523959</c:v>
                </c:pt>
                <c:pt idx="122">
                  <c:v>18.775665380129912</c:v>
                </c:pt>
                <c:pt idx="123">
                  <c:v>18.568283835391806</c:v>
                </c:pt>
                <c:pt idx="124">
                  <c:v>18.355251944705543</c:v>
                </c:pt>
                <c:pt idx="125">
                  <c:v>18.136634533872535</c:v>
                </c:pt>
                <c:pt idx="126">
                  <c:v>17.91249812837313</c:v>
                </c:pt>
                <c:pt idx="127">
                  <c:v>17.682910933122866</c:v>
                </c:pt>
                <c:pt idx="128">
                  <c:v>17.447942811717645</c:v>
                </c:pt>
                <c:pt idx="129">
                  <c:v>17.207665265174175</c:v>
                </c:pt>
                <c:pt idx="130">
                  <c:v>16.962151410172137</c:v>
                </c:pt>
                <c:pt idx="131">
                  <c:v>16.353372900587487</c:v>
                </c:pt>
                <c:pt idx="132">
                  <c:v>15.750470249308126</c:v>
                </c:pt>
                <c:pt idx="133">
                  <c:v>15.153843194603139</c:v>
                </c:pt>
                <c:pt idx="134">
                  <c:v>14.563886196923308</c:v>
                </c:pt>
                <c:pt idx="135">
                  <c:v>13.980988254078827</c:v>
                </c:pt>
                <c:pt idx="136">
                  <c:v>13.40553271912399</c:v>
                </c:pt>
                <c:pt idx="137">
                  <c:v>12.837897121023607</c:v>
                </c:pt>
                <c:pt idx="138">
                  <c:v>12.278452988174825</c:v>
                </c:pt>
                <c:pt idx="139">
                  <c:v>11.727565674856752</c:v>
                </c:pt>
                <c:pt idx="140">
                  <c:v>11.185594190679197</c:v>
                </c:pt>
                <c:pt idx="141">
                  <c:v>10.652891033100364</c:v>
                </c:pt>
                <c:pt idx="142">
                  <c:v>10.129802023082322</c:v>
                </c:pt>
                <c:pt idx="143">
                  <c:v>9.6166661439515284</c:v>
                </c:pt>
                <c:pt idx="144">
                  <c:v>9.1138153835304898</c:v>
                </c:pt>
                <c:pt idx="145">
                  <c:v>8.6215745796052552</c:v>
                </c:pt>
                <c:pt idx="146">
                  <c:v>8.1402612687920541</c:v>
                </c:pt>
                <c:pt idx="147">
                  <c:v>7.6701855388649411</c:v>
                </c:pt>
                <c:pt idx="148">
                  <c:v>7.2116498846049764</c:v>
                </c:pt>
                <c:pt idx="149">
                  <c:v>6.7649490672298933</c:v>
                </c:pt>
                <c:pt idx="150">
                  <c:v>6.3303699774618556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xVal>
          <c:yVal>
            <c:numRef>
              <c:f>'Radar RCS FOV Map'!$BN$7:$BN$187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-10.95109199799041</c:v>
                </c:pt>
                <c:pt idx="31">
                  <c:v>-11.245464157507479</c:v>
                </c:pt>
                <c:pt idx="32">
                  <c:v>-11.527883844916076</c:v>
                </c:pt>
                <c:pt idx="33">
                  <c:v>-11.798019062511601</c:v>
                </c:pt>
                <c:pt idx="34">
                  <c:v>-12.055544221469392</c:v>
                </c:pt>
                <c:pt idx="35">
                  <c:v>-12.300140314984398</c:v>
                </c:pt>
                <c:pt idx="36">
                  <c:v>-12.531495088572752</c:v>
                </c:pt>
                <c:pt idx="37">
                  <c:v>-12.749303207461043</c:v>
                </c:pt>
                <c:pt idx="38">
                  <c:v>-12.953266420990392</c:v>
                </c:pt>
                <c:pt idx="39">
                  <c:v>-13.143093723963547</c:v>
                </c:pt>
                <c:pt idx="40">
                  <c:v>-13.318501514864344</c:v>
                </c:pt>
                <c:pt idx="41">
                  <c:v>-13.479213750880341</c:v>
                </c:pt>
                <c:pt idx="42">
                  <c:v>-13.624962099660342</c:v>
                </c:pt>
                <c:pt idx="43">
                  <c:v>-13.755486087740186</c:v>
                </c:pt>
                <c:pt idx="44">
                  <c:v>-13.870533245571208</c:v>
                </c:pt>
                <c:pt idx="45">
                  <c:v>-13.9698592490873</c:v>
                </c:pt>
                <c:pt idx="46">
                  <c:v>-14.053228057747683</c:v>
                </c:pt>
                <c:pt idx="47">
                  <c:v>-14.120412048994181</c:v>
                </c:pt>
                <c:pt idx="48">
                  <c:v>-14.17119214906282</c:v>
                </c:pt>
                <c:pt idx="49">
                  <c:v>-14.205357960091355</c:v>
                </c:pt>
                <c:pt idx="50">
                  <c:v>-14.222707883465631</c:v>
                </c:pt>
                <c:pt idx="51">
                  <c:v>-13.924663590971173</c:v>
                </c:pt>
                <c:pt idx="52">
                  <c:v>-13.622382010464634</c:v>
                </c:pt>
                <c:pt idx="53">
                  <c:v>-13.315955126510593</c:v>
                </c:pt>
                <c:pt idx="54">
                  <c:v>-13.005476185093302</c:v>
                </c:pt>
                <c:pt idx="55">
                  <c:v>-12.691039665241856</c:v>
                </c:pt>
                <c:pt idx="56">
                  <c:v>-12.372741250280122</c:v>
                </c:pt>
                <c:pt idx="57">
                  <c:v>-12.050677798710215</c:v>
                </c:pt>
                <c:pt idx="58">
                  <c:v>-11.724947314738392</c:v>
                </c:pt>
                <c:pt idx="59">
                  <c:v>-11.395648918452244</c:v>
                </c:pt>
                <c:pt idx="60">
                  <c:v>-11.062882815658384</c:v>
                </c:pt>
                <c:pt idx="61">
                  <c:v>-10.726750267389733</c:v>
                </c:pt>
                <c:pt idx="62">
                  <c:v>-10.387353559091668</c:v>
                </c:pt>
                <c:pt idx="63">
                  <c:v>-10.0447959694965</c:v>
                </c:pt>
                <c:pt idx="64">
                  <c:v>-9.6991817391956268</c:v>
                </c:pt>
                <c:pt idx="65">
                  <c:v>-9.3506160389190534</c:v>
                </c:pt>
                <c:pt idx="66">
                  <c:v>-8.9992049375318217</c:v>
                </c:pt>
                <c:pt idx="67">
                  <c:v>-8.645055369757161</c:v>
                </c:pt>
                <c:pt idx="68">
                  <c:v>-8.288275103636165</c:v>
                </c:pt>
                <c:pt idx="69">
                  <c:v>-7.9289727077338634</c:v>
                </c:pt>
                <c:pt idx="70">
                  <c:v>-7.5672575181017061</c:v>
                </c:pt>
                <c:pt idx="71">
                  <c:v>-7.2032396050065133</c:v>
                </c:pt>
                <c:pt idx="72">
                  <c:v>-6.8370297394359847</c:v>
                </c:pt>
                <c:pt idx="73">
                  <c:v>-6.4687393593909848</c:v>
                </c:pt>
                <c:pt idx="74">
                  <c:v>-6.0984805359748551</c:v>
                </c:pt>
                <c:pt idx="75">
                  <c:v>-5.7263659392900799</c:v>
                </c:pt>
                <c:pt idx="76">
                  <c:v>-5.3525088041526656</c:v>
                </c:pt>
                <c:pt idx="77">
                  <c:v>-4.9770228956346774</c:v>
                </c:pt>
                <c:pt idx="78">
                  <c:v>-4.6000224744454314</c:v>
                </c:pt>
                <c:pt idx="79">
                  <c:v>-4.2216222621618478</c:v>
                </c:pt>
                <c:pt idx="80">
                  <c:v>-3.8419374063185736</c:v>
                </c:pt>
                <c:pt idx="81">
                  <c:v>-7.4166073829324555</c:v>
                </c:pt>
                <c:pt idx="82">
                  <c:v>-7.477999521415911</c:v>
                </c:pt>
                <c:pt idx="83">
                  <c:v>-7.318615714905274</c:v>
                </c:pt>
                <c:pt idx="84">
                  <c:v>-6.9380023233138797</c:v>
                </c:pt>
                <c:pt idx="85">
                  <c:v>-6.3358396695929606</c:v>
                </c:pt>
                <c:pt idx="86">
                  <c:v>-5.5119422695321392</c:v>
                </c:pt>
                <c:pt idx="87">
                  <c:v>-4.3147978191389083</c:v>
                </c:pt>
                <c:pt idx="88">
                  <c:v>-2.9968737412741131</c:v>
                </c:pt>
                <c:pt idx="89">
                  <c:v>-1.5584801000324231</c:v>
                </c:pt>
                <c:pt idx="90">
                  <c:v>0</c:v>
                </c:pt>
                <c:pt idx="91">
                  <c:v>1.5584801000324231</c:v>
                </c:pt>
                <c:pt idx="92">
                  <c:v>2.9968737412741131</c:v>
                </c:pt>
                <c:pt idx="93">
                  <c:v>4.3147978191389083</c:v>
                </c:pt>
                <c:pt idx="94">
                  <c:v>5.5119422695321392</c:v>
                </c:pt>
                <c:pt idx="95">
                  <c:v>6.3358396695929606</c:v>
                </c:pt>
                <c:pt idx="96">
                  <c:v>6.9380023233138797</c:v>
                </c:pt>
                <c:pt idx="97">
                  <c:v>7.318615714905274</c:v>
                </c:pt>
                <c:pt idx="98">
                  <c:v>7.477999521415911</c:v>
                </c:pt>
                <c:pt idx="99">
                  <c:v>7.4166073829324555</c:v>
                </c:pt>
                <c:pt idx="100">
                  <c:v>3.8419374063185736</c:v>
                </c:pt>
                <c:pt idx="101">
                  <c:v>4.2216222621618478</c:v>
                </c:pt>
                <c:pt idx="102">
                  <c:v>4.6000224744454314</c:v>
                </c:pt>
                <c:pt idx="103">
                  <c:v>4.9770228956346774</c:v>
                </c:pt>
                <c:pt idx="104">
                  <c:v>5.3525088041526656</c:v>
                </c:pt>
                <c:pt idx="105">
                  <c:v>5.7263659392900799</c:v>
                </c:pt>
                <c:pt idx="106">
                  <c:v>6.0984805359748551</c:v>
                </c:pt>
                <c:pt idx="107">
                  <c:v>6.4687393593909848</c:v>
                </c:pt>
                <c:pt idx="108">
                  <c:v>6.8370297394359847</c:v>
                </c:pt>
                <c:pt idx="109">
                  <c:v>7.2032396050065133</c:v>
                </c:pt>
                <c:pt idx="110">
                  <c:v>7.5672575181017061</c:v>
                </c:pt>
                <c:pt idx="111">
                  <c:v>7.9289727077338634</c:v>
                </c:pt>
                <c:pt idx="112">
                  <c:v>8.288275103636165</c:v>
                </c:pt>
                <c:pt idx="113">
                  <c:v>8.645055369757161</c:v>
                </c:pt>
                <c:pt idx="114">
                  <c:v>8.9992049375318217</c:v>
                </c:pt>
                <c:pt idx="115">
                  <c:v>9.3506160389190534</c:v>
                </c:pt>
                <c:pt idx="116">
                  <c:v>9.6991817391956268</c:v>
                </c:pt>
                <c:pt idx="117">
                  <c:v>10.0447959694965</c:v>
                </c:pt>
                <c:pt idx="118">
                  <c:v>10.387353559091668</c:v>
                </c:pt>
                <c:pt idx="119">
                  <c:v>10.726750267389733</c:v>
                </c:pt>
                <c:pt idx="120">
                  <c:v>11.062882815658384</c:v>
                </c:pt>
                <c:pt idx="121">
                  <c:v>11.395648918452244</c:v>
                </c:pt>
                <c:pt idx="122">
                  <c:v>11.724947314738392</c:v>
                </c:pt>
                <c:pt idx="123">
                  <c:v>12.050677798710215</c:v>
                </c:pt>
                <c:pt idx="124">
                  <c:v>12.372741250280122</c:v>
                </c:pt>
                <c:pt idx="125">
                  <c:v>12.691039665241856</c:v>
                </c:pt>
                <c:pt idx="126">
                  <c:v>13.005476185093302</c:v>
                </c:pt>
                <c:pt idx="127">
                  <c:v>13.315955126510593</c:v>
                </c:pt>
                <c:pt idx="128">
                  <c:v>13.622382010464634</c:v>
                </c:pt>
                <c:pt idx="129">
                  <c:v>13.924663590971173</c:v>
                </c:pt>
                <c:pt idx="130">
                  <c:v>14.222707883465631</c:v>
                </c:pt>
                <c:pt idx="131">
                  <c:v>14.205357960091355</c:v>
                </c:pt>
                <c:pt idx="132">
                  <c:v>14.17119214906282</c:v>
                </c:pt>
                <c:pt idx="133">
                  <c:v>14.120412048994181</c:v>
                </c:pt>
                <c:pt idx="134">
                  <c:v>14.053228057747683</c:v>
                </c:pt>
                <c:pt idx="135">
                  <c:v>13.9698592490873</c:v>
                </c:pt>
                <c:pt idx="136">
                  <c:v>13.870533245571208</c:v>
                </c:pt>
                <c:pt idx="137">
                  <c:v>13.755486087740186</c:v>
                </c:pt>
                <c:pt idx="138">
                  <c:v>13.624962099660342</c:v>
                </c:pt>
                <c:pt idx="139">
                  <c:v>13.479213750880341</c:v>
                </c:pt>
                <c:pt idx="140">
                  <c:v>13.318501514864344</c:v>
                </c:pt>
                <c:pt idx="141">
                  <c:v>13.143093723963547</c:v>
                </c:pt>
                <c:pt idx="142">
                  <c:v>12.953266420990392</c:v>
                </c:pt>
                <c:pt idx="143">
                  <c:v>12.749303207461043</c:v>
                </c:pt>
                <c:pt idx="144">
                  <c:v>12.531495088572752</c:v>
                </c:pt>
                <c:pt idx="145">
                  <c:v>12.300140314984398</c:v>
                </c:pt>
                <c:pt idx="146">
                  <c:v>12.055544221469392</c:v>
                </c:pt>
                <c:pt idx="147">
                  <c:v>11.798019062511601</c:v>
                </c:pt>
                <c:pt idx="148">
                  <c:v>11.527883844916076</c:v>
                </c:pt>
                <c:pt idx="149">
                  <c:v>11.245464157507479</c:v>
                </c:pt>
                <c:pt idx="150">
                  <c:v>10.95109199799041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F4-DDBC-454C-9E4C-42642E863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621752"/>
        <c:axId val="680623032"/>
      </c:scatterChart>
      <c:valAx>
        <c:axId val="680621752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x coord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23032"/>
        <c:crosses val="autoZero"/>
        <c:crossBetween val="midCat"/>
      </c:valAx>
      <c:valAx>
        <c:axId val="68062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y coord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21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8392727915817737"/>
          <c:y val="8.5024179773160291E-2"/>
          <c:w val="0.10655579934861008"/>
          <c:h val="0.88574319935556123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8562</xdr:colOff>
      <xdr:row>3</xdr:row>
      <xdr:rowOff>0</xdr:rowOff>
    </xdr:from>
    <xdr:to>
      <xdr:col>17</xdr:col>
      <xdr:colOff>0</xdr:colOff>
      <xdr:row>40</xdr:row>
      <xdr:rowOff>25685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067B6-6290-4CA9-B229-A0933B8D7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69891</xdr:colOff>
      <xdr:row>5</xdr:row>
      <xdr:rowOff>103907</xdr:rowOff>
    </xdr:from>
    <xdr:to>
      <xdr:col>16</xdr:col>
      <xdr:colOff>303068</xdr:colOff>
      <xdr:row>14</xdr:row>
      <xdr:rowOff>27708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B7E107FC-8BC8-44A1-BB59-CBD96CABB0F7}"/>
            </a:ext>
          </a:extLst>
        </xdr:cNvPr>
        <xdr:cNvGrpSpPr/>
      </xdr:nvGrpSpPr>
      <xdr:grpSpPr>
        <a:xfrm>
          <a:off x="7385091" y="1027272"/>
          <a:ext cx="2671577" cy="1537448"/>
          <a:chOff x="8030070" y="1035996"/>
          <a:chExt cx="2682462" cy="1577069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406A0172-B4D5-4846-99FC-CE050028103F}"/>
              </a:ext>
            </a:extLst>
          </xdr:cNvPr>
          <xdr:cNvGrpSpPr/>
        </xdr:nvGrpSpPr>
        <xdr:grpSpPr>
          <a:xfrm>
            <a:off x="8064086" y="1035996"/>
            <a:ext cx="2648446" cy="1577069"/>
            <a:chOff x="8234794" y="978476"/>
            <a:chExt cx="2623706" cy="1560369"/>
          </a:xfrm>
        </xdr:grpSpPr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id="{7B1A6C54-FBDF-4DD6-A0D9-0F30FED9C716}"/>
                    </a:ext>
                  </a:extLst>
                </xdr:cNvPr>
                <xdr:cNvSpPr txBox="1"/>
              </xdr:nvSpPr>
              <xdr:spPr>
                <a:xfrm>
                  <a:off x="8234794" y="978476"/>
                  <a:ext cx="2613660" cy="49530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sSub>
                          <m:sSubPr>
                            <m:ctrlPr>
                              <a:rPr kumimoji="0" lang="en-US" sz="14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IN" sz="14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𝐑</m:t>
                            </m:r>
                          </m:e>
                          <m:sub>
                            <m:r>
                              <a:rPr kumimoji="0" lang="en-IN" sz="14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𝐢</m:t>
                            </m:r>
                          </m:sub>
                        </m:sSub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=</m:t>
                        </m:r>
                        <m:sSub>
                          <m:sSubPr>
                            <m:ctrlPr>
                              <a:rPr kumimoji="0" lang="en-US" sz="14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kumimoji="0" lang="en-US" sz="14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𝐑</m:t>
                            </m:r>
                          </m:e>
                          <m:sub>
                            <m:r>
                              <a:rPr kumimoji="0" lang="en-US" sz="14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𝐦𝐚𝐱</m:t>
                            </m:r>
                          </m:sub>
                        </m:sSub>
                        <m:r>
                          <a:rPr kumimoji="0" lang="en-IN" sz="14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Text" lastClr="00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kumimoji="0" lang="en-IN" sz="14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en-IN" sz="1400" b="1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𝟏𝟎</m:t>
                            </m:r>
                          </m:e>
                          <m:sup>
                            <m:r>
                              <a:rPr kumimoji="0" lang="en-IN" sz="1400" b="1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d>
                              <m:dPr>
                                <m:ctrlPr>
                                  <a:rPr kumimoji="0" lang="en-IN" sz="1400" b="1" i="1" u="none" strike="noStrike" kern="0" cap="none" spc="0" normalizeH="0" baseline="0" noProof="0">
                                    <a:ln>
                                      <a:noFill/>
                                    </a:ln>
                                    <a:solidFill>
                                      <a:sysClr val="windowText" lastClr="00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kumimoji="0" lang="en-IN" sz="14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𝟏𝟎</m:t>
                                    </m:r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𝐑𝐂𝐒</m:t>
                                    </m:r>
                                  </m:num>
                                  <m:den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𝟒𝟎</m:t>
                                    </m:r>
                                  </m:den>
                                </m:f>
                              </m:e>
                            </m:d>
                          </m:sup>
                        </m:sSup>
                      </m:oMath>
                    </m:oMathPara>
                  </a14:m>
                  <a:endParaRPr lang="en-US" sz="1400" b="1" i="0"/>
                </a:p>
              </xdr:txBody>
            </xdr:sp>
          </mc:Choice>
          <mc:Fallback xmlns=""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id="{7B1A6C54-FBDF-4DD6-A0D9-0F30FED9C716}"/>
                    </a:ext>
                  </a:extLst>
                </xdr:cNvPr>
                <xdr:cNvSpPr txBox="1"/>
              </xdr:nvSpPr>
              <xdr:spPr>
                <a:xfrm>
                  <a:off x="8234794" y="978476"/>
                  <a:ext cx="2613660" cy="49530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:r>
                    <a:rPr kumimoji="0" lang="en-IN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𝐑</a:t>
                  </a:r>
                  <a:r>
                    <a:rPr kumimoji="0" lang="en-US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</a:t>
                  </a:r>
                  <a:r>
                    <a:rPr kumimoji="0" lang="en-IN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𝐢</a:t>
                  </a:r>
                  <a:r>
                    <a:rPr lang="en-IN" sz="14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a:t>=</a:t>
                  </a:r>
                  <a:r>
                    <a:rPr kumimoji="0" lang="en-US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𝐑_𝐦𝐚𝐱</a:t>
                  </a:r>
                  <a:r>
                    <a:rPr kumimoji="0" lang="en-IN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∗〖𝟏𝟎〗^(−((𝟏𝟎−𝐑𝐂𝐒)/𝟒𝟎) )</a:t>
                  </a:r>
                  <a:endParaRPr lang="en-US" sz="1400" b="1" i="0"/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25" name="TextBox 24">
                  <a:extLst>
                    <a:ext uri="{FF2B5EF4-FFF2-40B4-BE49-F238E27FC236}">
                      <a16:creationId xmlns:a16="http://schemas.microsoft.com/office/drawing/2014/main" id="{9E71B693-B6CC-4C57-B254-9E1E779FE3AD}"/>
                    </a:ext>
                  </a:extLst>
                </xdr:cNvPr>
                <xdr:cNvSpPr txBox="1"/>
              </xdr:nvSpPr>
              <xdr:spPr>
                <a:xfrm>
                  <a:off x="8477250" y="2043545"/>
                  <a:ext cx="2381250" cy="49530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𝐑𝐂𝐒</m:t>
                        </m:r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=</m:t>
                        </m:r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𝟏𝟎</m:t>
                        </m:r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n-IN" sz="1400" b="1" i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𝟒𝟎𝐥𝐨𝐠</m:t>
                        </m:r>
                        <m:d>
                          <m:dPr>
                            <m:ctrlPr>
                              <a:rPr lang="en-IN" sz="1400" b="1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IN" sz="1400" b="1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b>
                                  <m:sSubPr>
                                    <m:ctrlPr>
                                      <a:rPr kumimoji="0" lang="en-US" sz="14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𝐑</m:t>
                                    </m:r>
                                  </m:e>
                                  <m:sub>
                                    <m:r>
                                      <a:rPr kumimoji="0" lang="en-IN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𝐢</m:t>
                                    </m:r>
                                  </m:sub>
                                </m:sSub>
                              </m:num>
                              <m:den>
                                <m:sSub>
                                  <m:sSubPr>
                                    <m:ctrlPr>
                                      <a:rPr kumimoji="0" lang="en-US" sz="1400" b="1" i="1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kumimoji="0" lang="en-US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𝐑</m:t>
                                    </m:r>
                                  </m:e>
                                  <m:sub>
                                    <m:r>
                                      <a:rPr kumimoji="0" lang="en-US" sz="1400" b="1" i="0" u="none" strike="noStrike" kern="0" cap="none" spc="0" normalizeH="0" baseline="0" noProof="0">
                                        <a:ln>
                                          <a:noFill/>
                                        </a:ln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𝐦𝐚𝐱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oMath>
                    </m:oMathPara>
                  </a14:m>
                  <a:endParaRPr lang="en-US" sz="1400" b="1" i="0"/>
                </a:p>
              </xdr:txBody>
            </xdr:sp>
          </mc:Choice>
          <mc:Fallback xmlns="">
            <xdr:sp macro="" textlink="">
              <xdr:nvSpPr>
                <xdr:cNvPr id="25" name="TextBox 24">
                  <a:extLst>
                    <a:ext uri="{FF2B5EF4-FFF2-40B4-BE49-F238E27FC236}">
                      <a16:creationId xmlns:a16="http://schemas.microsoft.com/office/drawing/2014/main" id="{9E71B693-B6CC-4C57-B254-9E1E779FE3AD}"/>
                    </a:ext>
                  </a:extLst>
                </xdr:cNvPr>
                <xdr:cNvSpPr txBox="1"/>
              </xdr:nvSpPr>
              <xdr:spPr>
                <a:xfrm>
                  <a:off x="8477250" y="2043545"/>
                  <a:ext cx="2381250" cy="49530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lIns="0" tIns="0" rIns="0" bIns="0" rtlCol="0" anchor="t">
                  <a:noAutofit/>
                </a:bodyPr>
                <a:lstStyle/>
                <a:p>
                  <a:pPr/>
                  <a:r>
                    <a:rPr lang="en-IN" sz="14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a:t>𝐑𝐂𝐒=𝟏𝟎+𝟒𝟎</a:t>
                  </a:r>
                  <a:r>
                    <a:rPr lang="en-US" sz="14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a:t>𝐥𝐨𝐠</a:t>
                  </a:r>
                  <a:r>
                    <a:rPr lang="en-IN" sz="1400" b="1" i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</a:rPr>
                    <a:t>(</a:t>
                  </a:r>
                  <a:r>
                    <a:rPr kumimoji="0" lang="en-IN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𝐑</a:t>
                  </a:r>
                  <a:r>
                    <a:rPr kumimoji="0" lang="en-US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_</a:t>
                  </a:r>
                  <a:r>
                    <a:rPr kumimoji="0" lang="en-IN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𝐢/</a:t>
                  </a:r>
                  <a:r>
                    <a:rPr kumimoji="0" lang="en-US" sz="1400" b="1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a:t>𝐑_𝐦𝐚𝐱 )</a:t>
                  </a:r>
                  <a:endParaRPr lang="en-US" sz="1400" b="1" i="0"/>
                </a:p>
              </xdr:txBody>
            </xdr:sp>
          </mc:Fallback>
        </mc:AlternateContent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9D0B78FE-91C3-4476-80C9-170981D33014}"/>
                  </a:ext>
                </a:extLst>
              </xdr:cNvPr>
              <xdr:cNvSpPr txBox="1"/>
            </xdr:nvSpPr>
            <xdr:spPr>
              <a:xfrm>
                <a:off x="8030070" y="1590799"/>
                <a:ext cx="2638400" cy="50086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lIns="0" tIns="0" rIns="0" bIns="0" rtlCol="0" anchor="t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b>
                        <m:sSubPr>
                          <m:ctrlPr>
                            <a:rPr kumimoji="0" lang="en-US" sz="14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n-IN" sz="14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𝐑</m:t>
                          </m:r>
                        </m:e>
                        <m:sub>
                          <m:r>
                            <a:rPr kumimoji="0" lang="en-IN" sz="14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𝒎𝒂𝒙</m:t>
                          </m:r>
                        </m:sub>
                      </m:sSub>
                      <m:r>
                        <a:rPr kumimoji="0" lang="en-IN" sz="14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=</m:t>
                      </m:r>
                      <m:sSub>
                        <m:sSubPr>
                          <m:ctrlPr>
                            <a:rPr kumimoji="0" lang="en-US" sz="14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kumimoji="0" lang="en-IN" sz="14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𝐑</m:t>
                          </m:r>
                        </m:e>
                        <m:sub>
                          <m:r>
                            <a:rPr kumimoji="0" lang="en-IN" sz="14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𝐢</m:t>
                          </m:r>
                        </m:sub>
                      </m:sSub>
                      <m:r>
                        <a:rPr kumimoji="0" lang="en-IN" sz="1400" b="1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kumimoji="0" lang="en-IN" sz="14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kumimoji="0" lang="en-IN" sz="1400" b="1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𝟏𝟎</m:t>
                          </m:r>
                        </m:e>
                        <m:sup>
                          <m:d>
                            <m:dPr>
                              <m:ctrlPr>
                                <a:rPr kumimoji="0" lang="en-IN" sz="14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kumimoji="0" lang="en-IN" sz="1400" b="1" i="1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kumimoji="0" lang="en-IN" sz="14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𝟏𝟎</m:t>
                                  </m:r>
                                  <m:r>
                                    <a:rPr kumimoji="0" lang="en-IN" sz="14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a:rPr kumimoji="0" lang="en-IN" sz="14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𝐑𝐂𝐒</m:t>
                                  </m:r>
                                </m:num>
                                <m:den>
                                  <m:r>
                                    <a:rPr kumimoji="0" lang="en-IN" sz="1400" b="1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𝟒𝟎</m:t>
                                  </m:r>
                                </m:den>
                              </m:f>
                            </m:e>
                          </m:d>
                        </m:sup>
                      </m:sSup>
                    </m:oMath>
                  </m:oMathPara>
                </a14:m>
                <a:endParaRPr lang="en-US" sz="1400" b="1" i="0"/>
              </a:p>
            </xdr:txBody>
          </xdr:sp>
        </mc:Choice>
        <mc:Fallback xmlns="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9D0B78FE-91C3-4476-80C9-170981D33014}"/>
                  </a:ext>
                </a:extLst>
              </xdr:cNvPr>
              <xdr:cNvSpPr txBox="1"/>
            </xdr:nvSpPr>
            <xdr:spPr>
              <a:xfrm>
                <a:off x="8030070" y="1590799"/>
                <a:ext cx="2638400" cy="50086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lIns="0" tIns="0" rIns="0" bIns="0" rtlCol="0" anchor="t">
                <a:noAutofit/>
              </a:bodyPr>
              <a:lstStyle/>
              <a:p>
                <a:pPr/>
                <a:r>
                  <a:rPr kumimoji="0" lang="en-IN" sz="14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𝐑</a:t>
                </a:r>
                <a:r>
                  <a:rPr kumimoji="0" lang="en-US" sz="14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_</a:t>
                </a:r>
                <a:r>
                  <a:rPr kumimoji="0" lang="en-IN" sz="14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𝒎𝒂𝒙=𝐑</a:t>
                </a:r>
                <a:r>
                  <a:rPr kumimoji="0" lang="en-US" sz="14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_</a:t>
                </a:r>
                <a:r>
                  <a:rPr kumimoji="0" lang="en-IN" sz="1400" b="1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𝐢∗〖𝟏𝟎〗^(((𝟏𝟎−𝐑𝐂𝐒)/𝟒𝟎) )</a:t>
                </a:r>
                <a:endParaRPr lang="en-US" sz="1400" b="1" i="0"/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5</xdr:row>
      <xdr:rowOff>149134</xdr:rowOff>
    </xdr:from>
    <xdr:to>
      <xdr:col>11</xdr:col>
      <xdr:colOff>261086</xdr:colOff>
      <xdr:row>37</xdr:row>
      <xdr:rowOff>180875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FE389C2-C27C-4B2C-8754-18BE10052F91}"/>
            </a:ext>
          </a:extLst>
        </xdr:cNvPr>
        <xdr:cNvGrpSpPr/>
      </xdr:nvGrpSpPr>
      <xdr:grpSpPr>
        <a:xfrm>
          <a:off x="0" y="1072499"/>
          <a:ext cx="6966686" cy="5778117"/>
          <a:chOff x="455468" y="1054010"/>
          <a:chExt cx="7078636" cy="5916831"/>
        </a:xfrm>
      </xdr:grpSpPr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2DCD74DB-09E1-49E9-8363-CA5D1AA40680}"/>
                  </a:ext>
                </a:extLst>
              </xdr:cNvPr>
              <xdr:cNvSpPr txBox="1"/>
            </xdr:nvSpPr>
            <xdr:spPr>
              <a:xfrm>
                <a:off x="510269" y="4163786"/>
                <a:ext cx="2995560" cy="26972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lIns="0" tIns="0" rIns="0" bIns="0" rtlCol="0" anchor="t">
                <a:noAutofit/>
              </a:bodyPr>
              <a:lstStyle/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4</m:t>
                      </m:r>
                      <m:r>
                        <a:rPr lang="en-IN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0</m:t>
                      </m:r>
                      <m:r>
                        <m:rPr>
                          <m:sty m:val="p"/>
                        </m:rP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log</m:t>
                      </m:r>
                      <m:sSub>
                        <m:sSubPr>
                          <m:ctrlPr>
                            <a:rPr lang="en-US" sz="14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R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i</m:t>
                          </m:r>
                        </m:sub>
                      </m:sSub>
                      <m: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=</m:t>
                      </m:r>
                      <m:r>
                        <a:rPr lang="en-IN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10</m:t>
                      </m:r>
                      <m:r>
                        <m:rPr>
                          <m:sty m:val="p"/>
                        </m:rP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logK</m:t>
                      </m:r>
                      <m: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+10</m:t>
                      </m:r>
                      <m:r>
                        <m:rPr>
                          <m:sty m:val="p"/>
                        </m:rP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log</m:t>
                      </m:r>
                      <m:r>
                        <a:rPr lang="en-US" sz="1400" b="0" i="0">
                          <a:solidFill>
                            <a:sysClr val="windowText" lastClr="000000"/>
                          </a:solidFill>
                          <a:latin typeface="Cambria Math" panose="02040503050406030204" pitchFamily="18" charset="0"/>
                        </a:rPr>
                        <m:t> </m:t>
                      </m:r>
                      <m:sSub>
                        <m:sSubPr>
                          <m:ctrlPr>
                            <a:rPr kumimoji="0" lang="en-US" sz="1400" b="0" i="1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σ</m:t>
                          </m:r>
                        </m:e>
                        <m:sub>
                          <m:r>
                            <m:rPr>
                              <m:sty m:val="p"/>
                            </m:rP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i</m:t>
                          </m:r>
                        </m:sub>
                      </m:sSub>
                    </m:oMath>
                  </m:oMathPara>
                </a14:m>
                <a:endParaRPr lang="en-US" sz="1400" b="0" i="0"/>
              </a:p>
            </xdr:txBody>
          </xdr:sp>
        </mc:Choice>
        <mc:Fallback xmlns=""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2DCD74DB-09E1-49E9-8363-CA5D1AA40680}"/>
                  </a:ext>
                </a:extLst>
              </xdr:cNvPr>
              <xdr:cNvSpPr txBox="1"/>
            </xdr:nvSpPr>
            <xdr:spPr>
              <a:xfrm>
                <a:off x="510269" y="4163786"/>
                <a:ext cx="2995560" cy="26972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lIns="0" tIns="0" rIns="0" bIns="0" rtlCol="0" anchor="t">
                <a:noAutofit/>
              </a:bodyPr>
              <a:lstStyle/>
              <a:p>
                <a:pPr/>
                <a:r>
                  <a:rPr lang="en-US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4</a:t>
                </a:r>
                <a:r>
                  <a:rPr lang="en-IN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0</a:t>
                </a:r>
                <a:r>
                  <a:rPr lang="en-US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logR_</a:t>
                </a:r>
                <a:r>
                  <a:rPr lang="en-IN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i</a:t>
                </a:r>
                <a:r>
                  <a:rPr lang="en-US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=</a:t>
                </a:r>
                <a:r>
                  <a:rPr lang="en-IN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10</a:t>
                </a:r>
                <a:r>
                  <a:rPr lang="en-US" sz="1400" b="0" i="0">
                    <a:solidFill>
                      <a:sysClr val="windowText" lastClr="000000"/>
                    </a:solidFill>
                    <a:latin typeface="Cambria Math" panose="02040503050406030204" pitchFamily="18" charset="0"/>
                  </a:rPr>
                  <a:t>logK+10log </a:t>
                </a:r>
                <a:r>
                  <a:rPr kumimoji="0" 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σ</a:t>
                </a:r>
                <a:r>
                  <a:rPr kumimoji="0" 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+mn-ea"/>
                    <a:cs typeface="+mn-cs"/>
                  </a:rPr>
                  <a:t>_</a:t>
                </a:r>
                <a:r>
                  <a:rPr kumimoji="0" lang="en-IN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mbria Math" panose="02040503050406030204" pitchFamily="18" charset="0"/>
                    <a:ea typeface="Cambria Math" panose="02040503050406030204" pitchFamily="18" charset="0"/>
                    <a:cs typeface="+mn-cs"/>
                  </a:rPr>
                  <a:t>i</a:t>
                </a:r>
                <a:endParaRPr lang="en-US" sz="1400" b="0" i="0"/>
              </a:p>
            </xdr:txBody>
          </xdr:sp>
        </mc:Fallback>
      </mc:AlternateContent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3E9B1EDD-F71A-4949-9EC9-77605C61FB88}"/>
              </a:ext>
            </a:extLst>
          </xdr:cNvPr>
          <xdr:cNvGrpSpPr/>
        </xdr:nvGrpSpPr>
        <xdr:grpSpPr>
          <a:xfrm>
            <a:off x="455468" y="1054010"/>
            <a:ext cx="7078636" cy="5916831"/>
            <a:chOff x="455468" y="1054010"/>
            <a:chExt cx="7078636" cy="5916831"/>
          </a:xfrm>
        </xdr:grpSpPr>
        <xdr:grpSp>
          <xdr:nvGrpSpPr>
            <xdr:cNvPr id="27" name="Group 26">
              <a:extLst>
                <a:ext uri="{FF2B5EF4-FFF2-40B4-BE49-F238E27FC236}">
                  <a16:creationId xmlns:a16="http://schemas.microsoft.com/office/drawing/2014/main" id="{3711F192-3B98-4131-A2F7-BE8521CD7357}"/>
                </a:ext>
              </a:extLst>
            </xdr:cNvPr>
            <xdr:cNvGrpSpPr/>
          </xdr:nvGrpSpPr>
          <xdr:grpSpPr>
            <a:xfrm>
              <a:off x="455468" y="1054010"/>
              <a:ext cx="7078636" cy="5916831"/>
              <a:chOff x="456023" y="1039785"/>
              <a:chExt cx="7004484" cy="5850573"/>
            </a:xfrm>
          </xdr:grpSpPr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2" name="TextBox 1">
                    <a:extLst>
                      <a:ext uri="{FF2B5EF4-FFF2-40B4-BE49-F238E27FC236}">
                        <a16:creationId xmlns:a16="http://schemas.microsoft.com/office/drawing/2014/main" id="{F25EB967-3862-48D9-A18F-EA789F10D026}"/>
                      </a:ext>
                    </a:extLst>
                  </xdr:cNvPr>
                  <xdr:cNvSpPr txBox="1"/>
                </xdr:nvSpPr>
                <xdr:spPr>
                  <a:xfrm>
                    <a:off x="787630" y="1039785"/>
                    <a:ext cx="4035484" cy="647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ad>
                            <m:rad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radPr>
                            <m:deg>
                              <m:r>
                                <m:rPr>
                                  <m:brk m:alnAt="7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4</m:t>
                              </m:r>
                            </m:deg>
                            <m:e>
                              <m:d>
                                <m:dPr>
                                  <m:ctrlPr>
                                    <a:rPr lang="en-US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dPr>
                                <m:e>
                                  <m:f>
                                    <m:fPr>
                                      <m:ctrlPr>
                                        <a:rPr lang="en-US" sz="1400" b="0" i="1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fPr>
                                    <m:num>
                                      <m:sSub>
                                        <m:sSubPr>
                                          <m:ctrlPr>
                                            <a:rPr lang="en-US" sz="1400" b="0" i="1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m:rPr>
                                              <m:sty m:val="p"/>
                                            </m:rPr>
                                            <a:rPr lang="en-US" sz="1400" b="0" i="0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P</m:t>
                                          </m:r>
                                        </m:e>
                                        <m:sub>
                                          <m:r>
                                            <m:rPr>
                                              <m:sty m:val="p"/>
                                            </m:rPr>
                                            <a:rPr lang="en-US" sz="1400" b="0" i="0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t</m:t>
                                          </m:r>
                                        </m:sub>
                                      </m:sSub>
                                      <m:sSub>
                                        <m:sSubPr>
                                          <m:ctrlPr>
                                            <a:rPr lang="en-US" sz="1400" b="0" i="1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m:rPr>
                                              <m:sty m:val="p"/>
                                            </m:rPr>
                                            <a:rPr lang="en-US" sz="1400" b="0" i="0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G</m:t>
                                          </m:r>
                                        </m:e>
                                        <m:sub>
                                          <m:r>
                                            <m:rPr>
                                              <m:sty m:val="p"/>
                                            </m:rPr>
                                            <a:rPr lang="en-US" sz="1400" b="0" i="0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t</m:t>
                                          </m:r>
                                        </m:sub>
                                      </m:sSub>
                                    </m:num>
                                    <m:den>
                                      <m:sSup>
                                        <m:sSupPr>
                                          <m:ctrlPr>
                                            <a:rPr lang="en-US" sz="1400" b="0" i="1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</m:ctrlPr>
                                        </m:sSupPr>
                                        <m:e>
                                          <m:d>
                                            <m:dPr>
                                              <m:ctrlPr>
                                                <a:rPr lang="en-US" sz="1400" b="0" i="1">
                                                  <a:solidFill>
                                                    <a:sysClr val="windowText" lastClr="000000"/>
                                                  </a:solidFill>
                                                  <a:latin typeface="Cambria Math" panose="02040503050406030204" pitchFamily="18" charset="0"/>
                                                </a:rPr>
                                              </m:ctrlPr>
                                            </m:dPr>
                                            <m:e>
                                              <m:r>
                                                <a:rPr lang="en-US" sz="1400" b="0" i="0">
                                                  <a:solidFill>
                                                    <a:sysClr val="windowText" lastClr="000000"/>
                                                  </a:solidFill>
                                                  <a:latin typeface="Cambria Math" panose="02040503050406030204" pitchFamily="18" charset="0"/>
                                                </a:rPr>
                                                <m:t>4</m:t>
                                              </m:r>
                                              <m:r>
                                                <m:rPr>
                                                  <m:sty m:val="p"/>
                                                </m:rPr>
                                                <a:rPr lang="en-US" sz="1400" b="0" i="0">
                                                  <a:solidFill>
                                                    <a:sysClr val="windowText" lastClr="000000"/>
                                                  </a:solidFill>
                                                  <a:latin typeface="Cambria Math" panose="02040503050406030204" pitchFamily="18" charset="0"/>
                                                  <a:ea typeface="Cambria Math" panose="02040503050406030204" pitchFamily="18" charset="0"/>
                                                </a:rPr>
                                                <m:t>π</m:t>
                                              </m:r>
                                            </m:e>
                                          </m:d>
                                        </m:e>
                                        <m:sup>
                                          <m:r>
                                            <a:rPr lang="en-US" sz="1400" b="0" i="0">
                                              <a:solidFill>
                                                <a:sysClr val="windowText" lastClr="000000"/>
                                              </a:solidFill>
                                              <a:latin typeface="Cambria Math" panose="02040503050406030204" pitchFamily="18" charset="0"/>
                                            </a:rPr>
                                            <m:t>3</m:t>
                                          </m:r>
                                        </m:sup>
                                      </m:sSup>
                                    </m:den>
                                  </m:f>
                                </m:e>
                              </m:d>
                              <m:d>
                                <m:dPr>
                                  <m:ctrlPr>
                                    <a:rPr lang="en-US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dPr>
                                <m:e>
                                  <m:f>
                                    <m:fPr>
                                      <m:ctrlPr>
                                        <a:rPr lang="en-US" sz="1400" b="0" i="1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fPr>
                                    <m:num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</a:rPr>
                                        <m:t>σ</m:t>
                                      </m:r>
                                    </m:num>
                                    <m:den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SNR</m:t>
                                      </m:r>
                                    </m:den>
                                  </m:f>
                                </m:e>
                              </m:d>
                              <m:sSub>
                                <m:sSubPr>
                                  <m:ctrlPr>
                                    <a:rPr lang="en-US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m:rPr>
                                      <m:sty m:val="p"/>
                                    </m:rP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G</m:t>
                                  </m:r>
                                </m:e>
                                <m:sub>
                                  <m:r>
                                    <m:rPr>
                                      <m:sty m:val="p"/>
                                    </m:rP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r</m:t>
                                  </m:r>
                                </m:sub>
                              </m:sSub>
                              <m:sSup>
                                <m:sSupPr>
                                  <m:ctrlPr>
                                    <a:rPr lang="en-US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sSupPr>
                                <m:e>
                                  <m:r>
                                    <m:rPr>
                                      <m:sty m:val="p"/>
                                    </m:rP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</a:rPr>
                                    <m:t>λ</m:t>
                                  </m:r>
                                </m:e>
                                <m:sup>
                                  <m: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2</m:t>
                                  </m:r>
                                </m:sup>
                              </m:sSup>
                              <m:f>
                                <m:fPr>
                                  <m:ctrlPr>
                                    <a:rPr lang="en-US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en-US" sz="1400" b="0" i="1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dwell</m:t>
                                      </m:r>
                                    </m:sub>
                                  </m:sSub>
                                </m:num>
                                <m:den>
                                  <m: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(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k</m:t>
                                  </m:r>
                                  <m:sSub>
                                    <m:sSubPr>
                                      <m:ctrlPr>
                                        <a:rPr lang="en-US" sz="1400" b="0" i="1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T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lang="en-US" sz="1400" b="0" i="0">
                                          <a:solidFill>
                                            <a:sysClr val="windowText" lastClr="000000"/>
                                          </a:solidFill>
                                          <a:latin typeface="Cambria Math" panose="02040503050406030204" pitchFamily="18" charset="0"/>
                                        </a:rPr>
                                        <m:t>s</m:t>
                                      </m:r>
                                    </m:sub>
                                  </m:sSub>
                                  <m: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)(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NF</m:t>
                                  </m:r>
                                  <m:r>
                                    <a:rPr lang="en-US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)</m:t>
                                  </m:r>
                                </m:den>
                              </m:f>
                            </m:e>
                          </m:rad>
                          <m:r>
                            <a:rPr lang="en-IN" sz="14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     …  (1)</m:t>
                          </m:r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2" name="TextBox 1">
                    <a:extLst>
                      <a:ext uri="{FF2B5EF4-FFF2-40B4-BE49-F238E27FC236}">
                        <a16:creationId xmlns:a16="http://schemas.microsoft.com/office/drawing/2014/main" id="{F25EB967-3862-48D9-A18F-EA789F10D026}"/>
                      </a:ext>
                    </a:extLst>
                  </xdr:cNvPr>
                  <xdr:cNvSpPr txBox="1"/>
                </xdr:nvSpPr>
                <xdr:spPr>
                  <a:xfrm>
                    <a:off x="787630" y="1039785"/>
                    <a:ext cx="4035484" cy="647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R_max=∜(((P_t G_t)/(4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π)^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3 )(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σ/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SNR) G_r 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λ^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2  t_dwell/((kT_s)(NF)))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       …  (1)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3" name="TextBox 2">
                    <a:extLst>
                      <a:ext uri="{FF2B5EF4-FFF2-40B4-BE49-F238E27FC236}">
                        <a16:creationId xmlns:a16="http://schemas.microsoft.com/office/drawing/2014/main" id="{5D0DB55F-613B-4A49-A738-B3CE0FE5C7C5}"/>
                      </a:ext>
                    </a:extLst>
                  </xdr:cNvPr>
                  <xdr:cNvSpPr txBox="1"/>
                </xdr:nvSpPr>
                <xdr:spPr>
                  <a:xfrm>
                    <a:off x="508462" y="1748225"/>
                    <a:ext cx="3390900" cy="50292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bSup>
                            <m:sSubSup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⇒</m:t>
                              </m:r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  <m:sup>
                              <m: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4</m:t>
                              </m:r>
                            </m:sup>
                          </m:sSubSup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d>
                            <m:d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lang="en-US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P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lang="en-US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t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lang="en-US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G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lang="en-US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t</m:t>
                                      </m:r>
                                    </m:sub>
                                  </m:sSub>
                                </m:num>
                                <m:den>
                                  <m:sSup>
                                    <m:sSup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en-US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en-US" sz="1100" b="0" i="0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  <m:r>
                                            <m:rPr>
                                              <m:sty m:val="p"/>
                                            </m:rPr>
                                            <a:rPr lang="en-US" sz="1100" b="0" i="0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π</m:t>
                                          </m:r>
                                        </m:e>
                                      </m:d>
                                    </m:e>
                                    <m:sup>
                                      <m:r>
                                        <a:rPr lang="en-US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p>
                                  </m:sSup>
                                </m:den>
                              </m:f>
                            </m:e>
                          </m:d>
                          <m:d>
                            <m:d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num>
                                <m:den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SNR</m:t>
                                  </m:r>
                                </m:den>
                              </m:f>
                            </m:e>
                          </m:d>
                          <m:sSub>
                            <m:sSub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G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sub>
                          </m:sSub>
                          <m:sSup>
                            <m:sSup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m:rPr>
                                  <m:sty m:val="p"/>
                                </m:rP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λ</m:t>
                              </m:r>
                            </m:e>
                            <m:sup>
                              <m: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  <m:f>
                            <m:f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b>
                                <m:sSub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t</m:t>
                                  </m:r>
                                </m:e>
                                <m:sub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dwell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r>
                                <m:rPr>
                                  <m:sty m:val="p"/>
                                </m:rP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k</m:t>
                              </m:r>
                              <m:sSub>
                                <m:sSub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T</m:t>
                                  </m:r>
                                </m:e>
                                <m:sub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</m:t>
                                  </m:r>
                                </m:sub>
                              </m:sSub>
                              <m: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)(</m:t>
                              </m:r>
                              <m:r>
                                <m:rPr>
                                  <m:sty m:val="p"/>
                                </m:rP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NF</m:t>
                              </m:r>
                              <m:r>
                                <a:rPr lang="en-US" sz="1100" b="0" i="0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den>
                          </m:f>
                          <m:d>
                            <m:d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sSub>
                                <m:sSub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m:rPr>
                                      <m:sty m:val="p"/>
                                    </m:rPr>
                                    <a:rPr lang="en-US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σ</m:t>
                                  </m:r>
                                </m:e>
                                <m:sub>
                                  <m:r>
                                    <m:rPr>
                                      <m:sty m:val="p"/>
                                    </m:rPr>
                                    <a:rPr lang="en-IN" sz="1100" b="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max</m:t>
                                  </m:r>
                                </m:sub>
                              </m:sSub>
                            </m:e>
                          </m:d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3" name="TextBox 2">
                    <a:extLst>
                      <a:ext uri="{FF2B5EF4-FFF2-40B4-BE49-F238E27FC236}">
                        <a16:creationId xmlns:a16="http://schemas.microsoft.com/office/drawing/2014/main" id="{5D0DB55F-613B-4A49-A738-B3CE0FE5C7C5}"/>
                      </a:ext>
                    </a:extLst>
                  </xdr:cNvPr>
                  <xdr:cNvSpPr txBox="1"/>
                </xdr:nvSpPr>
                <xdr:spPr>
                  <a:xfrm>
                    <a:off x="508462" y="1748225"/>
                    <a:ext cx="3390900" cy="50292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〖⇒R〗_max^4=</a:t>
                    </a:r>
                    <a:r>
                      <a:rPr lang="en-US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((P_t G_t)/(4π)^3 )(1/SNR) G_r λ^2  t_dwell/((kT_s)(NF)) (</a:t>
                    </a:r>
                    <a:r>
                      <a:rPr lang="en-US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σ</a:t>
                    </a:r>
                    <a:r>
                      <a:rPr lang="en-US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lang="en-IN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max )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4" name="TextBox 3">
                    <a:extLst>
                      <a:ext uri="{FF2B5EF4-FFF2-40B4-BE49-F238E27FC236}">
                        <a16:creationId xmlns:a16="http://schemas.microsoft.com/office/drawing/2014/main" id="{52942D95-3AE2-4576-B903-3C8AF0897869}"/>
                      </a:ext>
                    </a:extLst>
                  </xdr:cNvPr>
                  <xdr:cNvSpPr txBox="1"/>
                </xdr:nvSpPr>
                <xdr:spPr>
                  <a:xfrm>
                    <a:off x="544483" y="2203082"/>
                    <a:ext cx="1813560" cy="25908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sSubSup>
                            <m:sSubSup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⇒</m:t>
                              </m:r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  <m:sup>
                              <m: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4</m:t>
                              </m:r>
                            </m:sup>
                          </m:sSubSup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K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∗ 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σ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IN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4" name="TextBox 3">
                    <a:extLst>
                      <a:ext uri="{FF2B5EF4-FFF2-40B4-BE49-F238E27FC236}">
                        <a16:creationId xmlns:a16="http://schemas.microsoft.com/office/drawing/2014/main" id="{52942D95-3AE2-4576-B903-3C8AF0897869}"/>
                      </a:ext>
                    </a:extLst>
                  </xdr:cNvPr>
                  <xdr:cNvSpPr txBox="1"/>
                </xdr:nvSpPr>
                <xdr:spPr>
                  <a:xfrm>
                    <a:off x="544483" y="2203082"/>
                    <a:ext cx="1813560" cy="25908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〖⇒R〗_max^4=K ∗ 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σ_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max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5" name="TextBox 4">
                    <a:extLst>
                      <a:ext uri="{FF2B5EF4-FFF2-40B4-BE49-F238E27FC236}">
                        <a16:creationId xmlns:a16="http://schemas.microsoft.com/office/drawing/2014/main" id="{7A9E7F6A-74A1-49D2-A8C7-AE5985CC7430}"/>
                      </a:ext>
                    </a:extLst>
                  </xdr:cNvPr>
                  <xdr:cNvSpPr txBox="1"/>
                </xdr:nvSpPr>
                <xdr:spPr>
                  <a:xfrm>
                    <a:off x="5022945" y="2155023"/>
                    <a:ext cx="2437562" cy="376102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𝑙𝑒𝑡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𝐾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→</m:t>
                          </m:r>
                          <m:d>
                            <m:d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𝑃</m:t>
                                      </m:r>
                                    </m:e>
                                    <m:sub>
                                      <m: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b>
                                  </m:sSub>
                                  <m:sSub>
                                    <m:sSub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𝐺</m:t>
                                      </m:r>
                                    </m:e>
                                    <m:sub>
                                      <m: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𝑡</m:t>
                                      </m:r>
                                    </m:sub>
                                  </m:sSub>
                                </m:num>
                                <m:den>
                                  <m:sSup>
                                    <m:sSupPr>
                                      <m:ctrlP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pPr>
                                    <m:e>
                                      <m:d>
                                        <m:dPr>
                                          <m:ctrlPr>
                                            <a:rPr lang="en-US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dPr>
                                        <m:e>
                                          <m:r>
                                            <a:rPr lang="en-US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  <m:r>
                                            <a:rPr lang="en-US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𝜋</m:t>
                                          </m:r>
                                        </m:e>
                                      </m:d>
                                    </m:e>
                                    <m:sup>
                                      <m:r>
                                        <a:rPr lang="en-US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p>
                                  </m:sSup>
                                </m:den>
                              </m:f>
                            </m:e>
                          </m:d>
                          <m:d>
                            <m:d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num>
                                <m:den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𝑆𝑁𝑅</m:t>
                                  </m:r>
                                </m:den>
                              </m:f>
                            </m:e>
                          </m:d>
                          <m:sSub>
                            <m:sSub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𝐺</m:t>
                              </m:r>
                            </m:e>
                            <m:sub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𝑟</m:t>
                              </m:r>
                            </m:sub>
                          </m:sSub>
                          <m:sSup>
                            <m:sSup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𝜆</m:t>
                              </m:r>
                            </m:e>
                            <m:sup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  <m:f>
                            <m:f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b>
                                <m:sSub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𝑡</m:t>
                                  </m:r>
                                </m:e>
                                <m:sub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𝑑𝑤𝑒𝑙𝑙</m:t>
                                  </m:r>
                                </m:sub>
                              </m:sSub>
                            </m:num>
                            <m:den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(</m:t>
                              </m:r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𝑘</m:t>
                              </m:r>
                              <m:sSub>
                                <m:sSubPr>
                                  <m:ctrlP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𝑇</m:t>
                                  </m:r>
                                </m:e>
                                <m:sub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𝑠</m:t>
                                  </m:r>
                                </m:sub>
                              </m:sSub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)(</m:t>
                              </m:r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𝑁𝐹</m:t>
                              </m:r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)</m:t>
                              </m:r>
                            </m:den>
                          </m:f>
                        </m:oMath>
                      </m:oMathPara>
                    </a14:m>
                    <a:endParaRPr lang="en-IN" sz="1100" b="0" i="1"/>
                  </a:p>
                </xdr:txBody>
              </xdr:sp>
            </mc:Choice>
            <mc:Fallback xmlns="">
              <xdr:sp macro="" textlink="">
                <xdr:nvSpPr>
                  <xdr:cNvPr id="5" name="TextBox 4">
                    <a:extLst>
                      <a:ext uri="{FF2B5EF4-FFF2-40B4-BE49-F238E27FC236}">
                        <a16:creationId xmlns:a16="http://schemas.microsoft.com/office/drawing/2014/main" id="{7A9E7F6A-74A1-49D2-A8C7-AE5985CC7430}"/>
                      </a:ext>
                    </a:extLst>
                  </xdr:cNvPr>
                  <xdr:cNvSpPr txBox="1"/>
                </xdr:nvSpPr>
                <xdr:spPr>
                  <a:xfrm>
                    <a:off x="5022945" y="2155023"/>
                    <a:ext cx="2437562" cy="376102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en-IN" sz="1100" b="0" i="0">
                        <a:latin typeface="Cambria Math" panose="02040503050406030204" pitchFamily="18" charset="0"/>
                      </a:rPr>
                      <a:t>𝑙𝑒𝑡 𝐾→</a:t>
                    </a:r>
                    <a:r>
                      <a:rPr lang="en-US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((𝑃_𝑡 𝐺_𝑡)/(4𝜋)^3 )(1/𝑆𝑁𝑅) 𝐺_𝑟 𝜆^2  𝑡_𝑑𝑤𝑒𝑙𝑙/((𝑘𝑇_𝑠)(𝑁𝐹))</a:t>
                    </a:r>
                    <a:endParaRPr lang="en-IN" sz="1100" b="0" i="1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6" name="TextBox 5">
                    <a:extLst>
                      <a:ext uri="{FF2B5EF4-FFF2-40B4-BE49-F238E27FC236}">
                        <a16:creationId xmlns:a16="http://schemas.microsoft.com/office/drawing/2014/main" id="{9B0395E0-5B61-495F-9CEC-42DEF55047F0}"/>
                      </a:ext>
                    </a:extLst>
                  </xdr:cNvPr>
                  <xdr:cNvSpPr txBox="1"/>
                </xdr:nvSpPr>
                <xdr:spPr>
                  <a:xfrm>
                    <a:off x="611463" y="2565179"/>
                    <a:ext cx="250698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⇒4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logK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+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σ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6" name="TextBox 5">
                    <a:extLst>
                      <a:ext uri="{FF2B5EF4-FFF2-40B4-BE49-F238E27FC236}">
                        <a16:creationId xmlns:a16="http://schemas.microsoft.com/office/drawing/2014/main" id="{9B0395E0-5B61-495F-9CEC-42DEF55047F0}"/>
                      </a:ext>
                    </a:extLst>
                  </xdr:cNvPr>
                  <xdr:cNvSpPr txBox="1"/>
                </xdr:nvSpPr>
                <xdr:spPr>
                  <a:xfrm>
                    <a:off x="611463" y="2565179"/>
                    <a:ext cx="250698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⇒4logR_max=logK+log 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σ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max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7" name="TextBox 6">
                    <a:extLst>
                      <a:ext uri="{FF2B5EF4-FFF2-40B4-BE49-F238E27FC236}">
                        <a16:creationId xmlns:a16="http://schemas.microsoft.com/office/drawing/2014/main" id="{BABDAE54-B341-4A9D-A5FC-3FE76F9F053E}"/>
                      </a:ext>
                    </a:extLst>
                  </xdr:cNvPr>
                  <xdr:cNvSpPr txBox="1"/>
                </xdr:nvSpPr>
                <xdr:spPr>
                  <a:xfrm>
                    <a:off x="627819" y="2918664"/>
                    <a:ext cx="296418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⇒4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10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logK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+10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σ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7" name="TextBox 6">
                    <a:extLst>
                      <a:ext uri="{FF2B5EF4-FFF2-40B4-BE49-F238E27FC236}">
                        <a16:creationId xmlns:a16="http://schemas.microsoft.com/office/drawing/2014/main" id="{BABDAE54-B341-4A9D-A5FC-3FE76F9F053E}"/>
                      </a:ext>
                    </a:extLst>
                  </xdr:cNvPr>
                  <xdr:cNvSpPr txBox="1"/>
                </xdr:nvSpPr>
                <xdr:spPr>
                  <a:xfrm>
                    <a:off x="627819" y="2918664"/>
                    <a:ext cx="296418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⇒4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logR_max=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10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logK+10log 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σ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max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9" name="TextBox 8">
                    <a:extLst>
                      <a:ext uri="{FF2B5EF4-FFF2-40B4-BE49-F238E27FC236}">
                        <a16:creationId xmlns:a16="http://schemas.microsoft.com/office/drawing/2014/main" id="{BF6DD2F7-2180-4C5A-9D07-110E63D0416F}"/>
                      </a:ext>
                    </a:extLst>
                  </xdr:cNvPr>
                  <xdr:cNvSpPr txBox="1"/>
                </xdr:nvSpPr>
                <xdr:spPr>
                  <a:xfrm>
                    <a:off x="605847" y="3263802"/>
                    <a:ext cx="301752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10</m:t>
                          </m:r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logK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4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−10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σ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9" name="TextBox 8">
                    <a:extLst>
                      <a:ext uri="{FF2B5EF4-FFF2-40B4-BE49-F238E27FC236}">
                        <a16:creationId xmlns:a16="http://schemas.microsoft.com/office/drawing/2014/main" id="{BF6DD2F7-2180-4C5A-9D07-110E63D0416F}"/>
                      </a:ext>
                    </a:extLst>
                  </xdr:cNvPr>
                  <xdr:cNvSpPr txBox="1"/>
                </xdr:nvSpPr>
                <xdr:spPr>
                  <a:xfrm>
                    <a:off x="605847" y="3263802"/>
                    <a:ext cx="301752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10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logK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=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logR_max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−10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 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a:t>σ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max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0" name="TextBox 9">
                    <a:extLst>
                      <a:ext uri="{FF2B5EF4-FFF2-40B4-BE49-F238E27FC236}">
                        <a16:creationId xmlns:a16="http://schemas.microsoft.com/office/drawing/2014/main" id="{11E84043-CD6E-4337-ADE5-15679AE325F1}"/>
                      </a:ext>
                    </a:extLst>
                  </xdr:cNvPr>
                  <xdr:cNvSpPr txBox="1"/>
                </xdr:nvSpPr>
                <xdr:spPr>
                  <a:xfrm>
                    <a:off x="456023" y="3595632"/>
                    <a:ext cx="4457151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10</m:t>
                          </m:r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logK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=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4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max</m:t>
                              </m:r>
                            </m:sub>
                          </m:sSub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−10                                 …  (2)</m:t>
                          </m:r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10" name="TextBox 9">
                    <a:extLst>
                      <a:ext uri="{FF2B5EF4-FFF2-40B4-BE49-F238E27FC236}">
                        <a16:creationId xmlns:a16="http://schemas.microsoft.com/office/drawing/2014/main" id="{11E84043-CD6E-4337-ADE5-15679AE325F1}"/>
                      </a:ext>
                    </a:extLst>
                  </xdr:cNvPr>
                  <xdr:cNvSpPr txBox="1"/>
                </xdr:nvSpPr>
                <xdr:spPr>
                  <a:xfrm>
                    <a:off x="456023" y="3595632"/>
                    <a:ext cx="4457151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10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logK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=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logR_max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−10                                 …  (2)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1" name="TextBox 10">
                    <a:extLst>
                      <a:ext uri="{FF2B5EF4-FFF2-40B4-BE49-F238E27FC236}">
                        <a16:creationId xmlns:a16="http://schemas.microsoft.com/office/drawing/2014/main" id="{0C050604-7CD4-4093-BC52-20D654CC97C3}"/>
                      </a:ext>
                    </a:extLst>
                  </xdr:cNvPr>
                  <xdr:cNvSpPr txBox="1"/>
                </xdr:nvSpPr>
                <xdr:spPr>
                  <a:xfrm>
                    <a:off x="5015693" y="3563097"/>
                    <a:ext cx="2260518" cy="46418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14:m>
                      <m:oMath xmlns:m="http://schemas.openxmlformats.org/officeDocument/2006/math">
                        <m:r>
                          <a:rPr lang="en-IN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10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𝑙𝑜𝑔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>
                          <a:rPr lang="en-IN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→10</m:t>
                        </m:r>
                      </m:oMath>
                    </a14:m>
                    <a:r>
                      <a:rPr lang="en-US" sz="1100" b="0" i="1"/>
                      <a:t>, RCS</a:t>
                    </a:r>
                    <a:r>
                      <a:rPr lang="en-US" sz="1100" b="0" i="1" baseline="0"/>
                      <a:t> at the maximum radar range in dBsm</a:t>
                    </a:r>
                    <a:endParaRPr lang="en-US" sz="1100" b="0" i="1"/>
                  </a:p>
                </xdr:txBody>
              </xdr:sp>
            </mc:Choice>
            <mc:Fallback xmlns="">
              <xdr:sp macro="" textlink="">
                <xdr:nvSpPr>
                  <xdr:cNvPr id="11" name="TextBox 10">
                    <a:extLst>
                      <a:ext uri="{FF2B5EF4-FFF2-40B4-BE49-F238E27FC236}">
                        <a16:creationId xmlns:a16="http://schemas.microsoft.com/office/drawing/2014/main" id="{0C050604-7CD4-4093-BC52-20D654CC97C3}"/>
                      </a:ext>
                    </a:extLst>
                  </xdr:cNvPr>
                  <xdr:cNvSpPr txBox="1"/>
                </xdr:nvSpPr>
                <xdr:spPr>
                  <a:xfrm>
                    <a:off x="5015693" y="3563097"/>
                    <a:ext cx="2260518" cy="464184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r>
                      <a:rPr lang="en-IN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10</a:t>
                    </a:r>
                    <a:r>
                      <a:rPr lang="en-US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𝑙𝑜𝑔 </a:t>
                    </a:r>
                    <a:r>
                      <a:rPr lang="en-US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𝜎</a:t>
                    </a:r>
                    <a:r>
                      <a:rPr lang="en-IN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→10</a:t>
                    </a:r>
                    <a:r>
                      <a:rPr lang="en-US" sz="1100" b="0" i="1"/>
                      <a:t>, RCS</a:t>
                    </a:r>
                    <a:r>
                      <a:rPr lang="en-US" sz="1100" b="0" i="1" baseline="0"/>
                      <a:t> at the maximum radar range in dBsm</a:t>
                    </a:r>
                    <a:endParaRPr lang="en-US" sz="1100" b="0" i="1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2" name="TextBox 11">
                    <a:extLst>
                      <a:ext uri="{FF2B5EF4-FFF2-40B4-BE49-F238E27FC236}">
                        <a16:creationId xmlns:a16="http://schemas.microsoft.com/office/drawing/2014/main" id="{6CC45B5A-AF86-47B2-BBED-7C38A2CE3CE5}"/>
                      </a:ext>
                    </a:extLst>
                  </xdr:cNvPr>
                  <xdr:cNvSpPr txBox="1"/>
                </xdr:nvSpPr>
                <xdr:spPr>
                  <a:xfrm>
                    <a:off x="534304" y="4457341"/>
                    <a:ext cx="3422882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4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IN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IN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i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−10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+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10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r>
                            <a:rPr lang="en-US" sz="14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</m:t>
                          </m:r>
                          <m:sSub>
                            <m:sSubPr>
                              <m:ctrlPr>
                                <a:rPr lang="en-US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lang="en-US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σ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lang="en-IN" sz="1400" b="0" i="0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  <m:t>i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12" name="TextBox 11">
                    <a:extLst>
                      <a:ext uri="{FF2B5EF4-FFF2-40B4-BE49-F238E27FC236}">
                        <a16:creationId xmlns:a16="http://schemas.microsoft.com/office/drawing/2014/main" id="{6CC45B5A-AF86-47B2-BBED-7C38A2CE3CE5}"/>
                      </a:ext>
                    </a:extLst>
                  </xdr:cNvPr>
                  <xdr:cNvSpPr txBox="1"/>
                </xdr:nvSpPr>
                <xdr:spPr>
                  <a:xfrm>
                    <a:off x="534304" y="4457341"/>
                    <a:ext cx="3422882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R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_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i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4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0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logR_max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−10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+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10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 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σ_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i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3" name="TextBox 12">
                    <a:extLst>
                      <a:ext uri="{FF2B5EF4-FFF2-40B4-BE49-F238E27FC236}">
                        <a16:creationId xmlns:a16="http://schemas.microsoft.com/office/drawing/2014/main" id="{4DB758A4-73FB-4DD6-9D49-3E57D20A33FE}"/>
                      </a:ext>
                    </a:extLst>
                  </xdr:cNvPr>
                  <xdr:cNvSpPr txBox="1"/>
                </xdr:nvSpPr>
                <xdr:spPr>
                  <a:xfrm>
                    <a:off x="585194" y="4853287"/>
                    <a:ext cx="303276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4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i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−10</m:t>
                          </m:r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+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RCS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i</m:t>
                              </m:r>
                            </m:sub>
                          </m:sSub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13" name="TextBox 12">
                    <a:extLst>
                      <a:ext uri="{FF2B5EF4-FFF2-40B4-BE49-F238E27FC236}">
                        <a16:creationId xmlns:a16="http://schemas.microsoft.com/office/drawing/2014/main" id="{4DB758A4-73FB-4DD6-9D49-3E57D20A33FE}"/>
                      </a:ext>
                    </a:extLst>
                  </xdr:cNvPr>
                  <xdr:cNvSpPr txBox="1"/>
                </xdr:nvSpPr>
                <xdr:spPr>
                  <a:xfrm>
                    <a:off x="585194" y="4853287"/>
                    <a:ext cx="3032760" cy="2667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4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0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logR_max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−10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+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RCS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4" name="TextBox 13">
                    <a:extLst>
                      <a:ext uri="{FF2B5EF4-FFF2-40B4-BE49-F238E27FC236}">
                        <a16:creationId xmlns:a16="http://schemas.microsoft.com/office/drawing/2014/main" id="{8814F4F6-411D-41A3-9B4D-51A90F31BA73}"/>
                      </a:ext>
                    </a:extLst>
                  </xdr:cNvPr>
                  <xdr:cNvSpPr txBox="1"/>
                </xdr:nvSpPr>
                <xdr:spPr>
                  <a:xfrm>
                    <a:off x="494641" y="5209830"/>
                    <a:ext cx="30327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IN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i</m:t>
                              </m:r>
                            </m:sub>
                          </m:sSub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m:rPr>
                              <m:sty m:val="p"/>
                            </m:rPr>
                            <a:rPr kumimoji="0" lang="en-US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log</m:t>
                          </m:r>
                          <m:sSub>
                            <m:sSubPr>
                              <m:ctrlPr>
                                <a:rPr kumimoji="0" lang="en-US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R</m:t>
                              </m:r>
                            </m:e>
                            <m:sub>
                              <m:r>
                                <m:rPr>
                                  <m:sty m:val="p"/>
                                </m:rPr>
                                <a:rPr kumimoji="0" lang="en-US" sz="14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max</m:t>
                              </m:r>
                            </m:sub>
                          </m:sSub>
                          <m:r>
                            <a:rPr kumimoji="0" lang="en-IN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−</m:t>
                          </m:r>
                          <m:d>
                            <m:dPr>
                              <m:ctrlPr>
                                <a:rPr kumimoji="0" lang="en-IN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kumimoji="0" lang="en-IN" sz="1400" b="0" i="1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kumimoji="0" lang="en-IN" sz="1400" b="0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10−</m:t>
                                  </m:r>
                                  <m:sSub>
                                    <m:sSubPr>
                                      <m:ctrlPr>
                                        <a:rPr kumimoji="0" lang="en-US" sz="1400" b="0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RCS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i</m:t>
                                      </m:r>
                                    </m:sub>
                                  </m:sSub>
                                </m:num>
                                <m:den>
                                  <m:r>
                                    <a:rPr lang="en-IN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40</m:t>
                                  </m:r>
                                </m:den>
                              </m:f>
                            </m:e>
                          </m:d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14" name="TextBox 13">
                    <a:extLst>
                      <a:ext uri="{FF2B5EF4-FFF2-40B4-BE49-F238E27FC236}">
                        <a16:creationId xmlns:a16="http://schemas.microsoft.com/office/drawing/2014/main" id="{8814F4F6-411D-41A3-9B4D-51A90F31BA73}"/>
                      </a:ext>
                    </a:extLst>
                  </xdr:cNvPr>
                  <xdr:cNvSpPr txBox="1"/>
                </xdr:nvSpPr>
                <xdr:spPr>
                  <a:xfrm>
                    <a:off x="494641" y="5209830"/>
                    <a:ext cx="30327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logR_max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−((10−RCS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i)/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40)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5" name="TextBox 14">
                    <a:extLst>
                      <a:ext uri="{FF2B5EF4-FFF2-40B4-BE49-F238E27FC236}">
                        <a16:creationId xmlns:a16="http://schemas.microsoft.com/office/drawing/2014/main" id="{FF51B984-78D5-4213-AC75-819462D74B10}"/>
                      </a:ext>
                    </a:extLst>
                  </xdr:cNvPr>
                  <xdr:cNvSpPr txBox="1"/>
                </xdr:nvSpPr>
                <xdr:spPr>
                  <a:xfrm>
                    <a:off x="602208" y="5772111"/>
                    <a:ext cx="26136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r>
                            <m:rPr>
                              <m:sty m:val="p"/>
                            </m:rP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log</m:t>
                          </m:r>
                          <m:d>
                            <m:dPr>
                              <m:ctrlPr>
                                <a:rPr lang="en-IN" sz="1400" b="0" i="1">
                                  <a:solidFill>
                                    <a:sysClr val="windowText" lastClr="000000"/>
                                  </a:solidFill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lang="en-IN" sz="1400" b="0" i="1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</m:ctrlPr>
                                </m:fPr>
                                <m:num>
                                  <m:sSub>
                                    <m:sSubPr>
                                      <m:ctrlPr>
                                        <a:rPr kumimoji="0" lang="en-US" sz="1400" b="0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R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i</m:t>
                                      </m:r>
                                    </m:sub>
                                  </m:sSub>
                                </m:num>
                                <m:den>
                                  <m:sSub>
                                    <m:sSubPr>
                                      <m:ctrlPr>
                                        <a:rPr kumimoji="0" lang="en-US" sz="1400" b="0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kumimoji="0" lang="en-US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R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kumimoji="0" lang="en-US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max</m:t>
                                      </m:r>
                                    </m:sub>
                                  </m:sSub>
                                </m:den>
                              </m:f>
                            </m:e>
                          </m:d>
                          <m:r>
                            <a:rPr lang="en-US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r>
                            <a:rPr lang="en-IN" sz="1400" b="0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−</m:t>
                          </m:r>
                          <m:d>
                            <m:dPr>
                              <m:ctrlPr>
                                <a:rPr kumimoji="0" lang="en-IN" sz="1400" b="0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f>
                                <m:fPr>
                                  <m:ctrlPr>
                                    <a:rPr kumimoji="0" lang="en-IN" sz="1400" b="0" i="1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kumimoji="0" lang="en-IN" sz="1400" b="0" i="0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10−</m:t>
                                  </m:r>
                                  <m:sSub>
                                    <m:sSubPr>
                                      <m:ctrlPr>
                                        <a:rPr kumimoji="0" lang="en-US" sz="1400" b="0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RCS</m:t>
                                      </m:r>
                                    </m:e>
                                    <m:sub>
                                      <m:r>
                                        <m:rPr>
                                          <m:sty m:val="p"/>
                                        </m:rPr>
                                        <a:rPr kumimoji="0" lang="en-IN" sz="1400" b="0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i</m:t>
                                      </m:r>
                                    </m:sub>
                                  </m:sSub>
                                </m:num>
                                <m:den>
                                  <m:r>
                                    <a:rPr lang="en-IN" sz="1400" b="0" i="0">
                                      <a:solidFill>
                                        <a:sysClr val="windowText" lastClr="000000"/>
                                      </a:solidFill>
                                      <a:latin typeface="Cambria Math" panose="02040503050406030204" pitchFamily="18" charset="0"/>
                                    </a:rPr>
                                    <m:t>40</m:t>
                                  </m:r>
                                </m:den>
                              </m:f>
                            </m:e>
                          </m:d>
                        </m:oMath>
                      </m:oMathPara>
                    </a14:m>
                    <a:endParaRPr lang="en-US" sz="1400" b="0" i="0"/>
                  </a:p>
                </xdr:txBody>
              </xdr:sp>
            </mc:Choice>
            <mc:Fallback xmlns="">
              <xdr:sp macro="" textlink="">
                <xdr:nvSpPr>
                  <xdr:cNvPr id="15" name="TextBox 14">
                    <a:extLst>
                      <a:ext uri="{FF2B5EF4-FFF2-40B4-BE49-F238E27FC236}">
                        <a16:creationId xmlns:a16="http://schemas.microsoft.com/office/drawing/2014/main" id="{FF51B984-78D5-4213-AC75-819462D74B10}"/>
                      </a:ext>
                    </a:extLst>
                  </xdr:cNvPr>
                  <xdr:cNvSpPr txBox="1"/>
                </xdr:nvSpPr>
                <xdr:spPr>
                  <a:xfrm>
                    <a:off x="602208" y="5772111"/>
                    <a:ext cx="26136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log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(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i/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R_max )</a:t>
                    </a:r>
                    <a:r>
                      <a:rPr lang="en-US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−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((10−RCS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i)/</a:t>
                    </a:r>
                    <a:r>
                      <a:rPr lang="en-IN" sz="14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40)</a:t>
                    </a:r>
                    <a:endParaRPr lang="en-US" sz="1400" b="0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6" name="TextBox 15">
                    <a:extLst>
                      <a:ext uri="{FF2B5EF4-FFF2-40B4-BE49-F238E27FC236}">
                        <a16:creationId xmlns:a16="http://schemas.microsoft.com/office/drawing/2014/main" id="{EFEEFC31-E262-4F42-BF13-DA98AACA3649}"/>
                      </a:ext>
                    </a:extLst>
                  </xdr:cNvPr>
                  <xdr:cNvSpPr txBox="1"/>
                </xdr:nvSpPr>
                <xdr:spPr>
                  <a:xfrm>
                    <a:off x="487907" y="6395058"/>
                    <a:ext cx="26136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400" b="1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⇒</m:t>
                          </m:r>
                          <m:sSub>
                            <m:sSubPr>
                              <m:ctrlPr>
                                <a:rPr kumimoji="0" lang="en-US" sz="14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n-IN" sz="14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𝐑</m:t>
                              </m:r>
                            </m:e>
                            <m:sub>
                              <m:r>
                                <a:rPr kumimoji="0" lang="en-IN" sz="14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𝐢</m:t>
                              </m:r>
                            </m:sub>
                          </m:sSub>
                          <m:r>
                            <a:rPr lang="en-IN" sz="1400" b="1" i="0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=</m:t>
                          </m:r>
                          <m:sSub>
                            <m:sSubPr>
                              <m:ctrlPr>
                                <a:rPr kumimoji="0" lang="en-US" sz="14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kumimoji="0" lang="en-US" sz="14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𝐑</m:t>
                              </m:r>
                            </m:e>
                            <m:sub>
                              <m:r>
                                <a:rPr kumimoji="0" lang="en-US" sz="14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𝐦𝐚𝐱</m:t>
                              </m:r>
                            </m:sub>
                          </m:sSub>
                          <m:r>
                            <a:rPr kumimoji="0" lang="en-IN" sz="1400" b="1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kumimoji="0" lang="en-IN" sz="14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kumimoji="0" lang="en-IN" sz="1400" b="1" i="1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𝟏𝟎</m:t>
                              </m:r>
                            </m:e>
                            <m:sup>
                              <m:r>
                                <a:rPr kumimoji="0" lang="en-IN" sz="1400" b="1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d>
                                <m:dPr>
                                  <m:ctrlPr>
                                    <a:rPr kumimoji="0" lang="en-IN" sz="1400" b="1" i="1" u="none" strike="noStrike" kern="0" cap="none" spc="0" normalizeH="0" baseline="0" noProof="0">
                                      <a:ln>
                                        <a:noFill/>
                                      </a:ln>
                                      <a:solidFill>
                                        <a:sysClr val="windowText" lastClr="000000"/>
                                      </a:solidFill>
                                      <a:effectLst/>
                                      <a:uLnTx/>
                                      <a:uFillTx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f>
                                    <m:fPr>
                                      <m:ctrlPr>
                                        <a:rPr kumimoji="0" lang="en-IN" sz="1400" b="1" i="1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Pr>
                                    <m:num>
                                      <m:r>
                                        <a:rPr kumimoji="0" lang="en-IN" sz="14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𝟏𝟎</m:t>
                                      </m:r>
                                      <m:r>
                                        <a:rPr kumimoji="0" lang="en-IN" sz="14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sSub>
                                        <m:sSubPr>
                                          <m:ctrlPr>
                                            <a:rPr kumimoji="0" lang="en-US" sz="1400" b="0" i="1" u="none" strike="noStrike" kern="0" cap="none" spc="0" normalizeH="0" baseline="0" noProof="0">
                                              <a:ln>
                                                <a:noFill/>
                                              </a:ln>
                                              <a:solidFill>
                                                <a:sysClr val="windowText" lastClr="000000"/>
                                              </a:solidFill>
                                              <a:effectLst/>
                                              <a:uLnTx/>
                                              <a:uFillTx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m:rPr>
                                              <m:sty m:val="p"/>
                                            </m:rPr>
                                            <a:rPr kumimoji="0" lang="en-IN" sz="1400" b="0" i="0" u="none" strike="noStrike" kern="0" cap="none" spc="0" normalizeH="0" baseline="0" noProof="0">
                                              <a:ln>
                                                <a:noFill/>
                                              </a:ln>
                                              <a:solidFill>
                                                <a:sysClr val="windowText" lastClr="000000"/>
                                              </a:solidFill>
                                              <a:effectLst/>
                                              <a:uLnTx/>
                                              <a:uFillTx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RCS</m:t>
                                          </m:r>
                                        </m:e>
                                        <m:sub>
                                          <m:r>
                                            <m:rPr>
                                              <m:sty m:val="p"/>
                                            </m:rPr>
                                            <a:rPr kumimoji="0" lang="en-IN" sz="1400" b="0" i="0" u="none" strike="noStrike" kern="0" cap="none" spc="0" normalizeH="0" baseline="0" noProof="0">
                                              <a:ln>
                                                <a:noFill/>
                                              </a:ln>
                                              <a:solidFill>
                                                <a:sysClr val="windowText" lastClr="000000"/>
                                              </a:solidFill>
                                              <a:effectLst/>
                                              <a:uLnTx/>
                                              <a:uFillTx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i</m:t>
                                          </m:r>
                                        </m:sub>
                                      </m:sSub>
                                    </m:num>
                                    <m:den>
                                      <m:r>
                                        <a:rPr kumimoji="0" lang="en-IN" sz="1400" b="1" i="0" u="none" strike="noStrike" kern="0" cap="none" spc="0" normalizeH="0" baseline="0" noProof="0">
                                          <a:ln>
                                            <a:noFill/>
                                          </a:ln>
                                          <a:solidFill>
                                            <a:sysClr val="windowText" lastClr="000000"/>
                                          </a:solidFill>
                                          <a:effectLst/>
                                          <a:uLnTx/>
                                          <a:uFillTx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𝟒𝟎</m:t>
                                      </m:r>
                                    </m:den>
                                  </m:f>
                                </m:e>
                              </m:d>
                            </m:sup>
                          </m:sSup>
                        </m:oMath>
                      </m:oMathPara>
                    </a14:m>
                    <a:endParaRPr lang="en-US" sz="1400" b="1" i="0"/>
                  </a:p>
                </xdr:txBody>
              </xdr:sp>
            </mc:Choice>
            <mc:Fallback xmlns="">
              <xdr:sp macro="" textlink="">
                <xdr:nvSpPr>
                  <xdr:cNvPr id="16" name="TextBox 15">
                    <a:extLst>
                      <a:ext uri="{FF2B5EF4-FFF2-40B4-BE49-F238E27FC236}">
                        <a16:creationId xmlns:a16="http://schemas.microsoft.com/office/drawing/2014/main" id="{EFEEFC31-E262-4F42-BF13-DA98AACA3649}"/>
                      </a:ext>
                    </a:extLst>
                  </xdr:cNvPr>
                  <xdr:cNvSpPr txBox="1"/>
                </xdr:nvSpPr>
                <xdr:spPr>
                  <a:xfrm>
                    <a:off x="487907" y="6395058"/>
                    <a:ext cx="2613660" cy="495300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400" b="1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⇒</a:t>
                    </a:r>
                    <a:r>
                      <a:rPr kumimoji="0" lang="en-IN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𝐑</a:t>
                    </a:r>
                    <a:r>
                      <a:rPr kumimoji="0" lang="en-US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𝐢</a:t>
                    </a:r>
                    <a:r>
                      <a:rPr lang="en-IN" sz="1400" b="1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=</a:t>
                    </a:r>
                    <a:r>
                      <a:rPr kumimoji="0" lang="en-US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𝐑_𝐦𝐚𝐱</a:t>
                    </a:r>
                    <a:r>
                      <a:rPr kumimoji="0" lang="en-IN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∗〖𝟏𝟎〗^(−((𝟏𝟎−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RCS</a:t>
                    </a:r>
                    <a:r>
                      <a:rPr kumimoji="0" 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_</a:t>
                    </a:r>
                    <a:r>
                      <a:rPr kumimoji="0" lang="en-IN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i</a:t>
                    </a:r>
                    <a:r>
                      <a:rPr kumimoji="0" lang="en-IN" sz="1400" b="1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a:t>)/𝟒𝟎) )</a:t>
                    </a:r>
                    <a:endParaRPr lang="en-US" sz="1400" b="1" i="0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3FBDE06E-55BF-4F9D-8E2F-5E9108D16FE2}"/>
                      </a:ext>
                    </a:extLst>
                  </xdr:cNvPr>
                  <xdr:cNvSpPr txBox="1"/>
                </xdr:nvSpPr>
                <xdr:spPr>
                  <a:xfrm>
                    <a:off x="4856042" y="4901840"/>
                    <a:ext cx="2440365" cy="21594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10</m:t>
                          </m:r>
                          <m:r>
                            <a:rPr lang="en-US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𝑙𝑜𝑔</m:t>
                          </m:r>
                          <m:r>
                            <a:rPr lang="en-US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</a:rPr>
                            <m:t> </m:t>
                          </m:r>
                          <m:sSub>
                            <m:sSubPr>
                              <m:ctrl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Pr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n-IN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</m:t>
                              </m:r>
                            </m:sub>
                          </m:sSub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→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𝑅𝐶𝑆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𝑜𝑓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𝑜𝑏𝑗𝑒𝑐𝑡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𝑖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𝑖𝑛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𝑑𝐵𝑠𝑚</m:t>
                          </m:r>
                          <m:r>
                            <a:rPr lang="en-IN" sz="1100" b="0" i="1">
                              <a:solidFill>
                                <a:sysClr val="windowText" lastClr="000000"/>
                              </a:solidFill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 </m:t>
                          </m:r>
                        </m:oMath>
                      </m:oMathPara>
                    </a14:m>
                    <a:endParaRPr lang="en-US" sz="1100" b="0" i="1"/>
                  </a:p>
                </xdr:txBody>
              </xdr:sp>
            </mc:Choice>
            <mc:Fallback xmlns=""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3FBDE06E-55BF-4F9D-8E2F-5E9108D16FE2}"/>
                      </a:ext>
                    </a:extLst>
                  </xdr:cNvPr>
                  <xdr:cNvSpPr txBox="1"/>
                </xdr:nvSpPr>
                <xdr:spPr>
                  <a:xfrm>
                    <a:off x="4856042" y="4901840"/>
                    <a:ext cx="2440365" cy="215948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lIns="0" tIns="0" rIns="0" bIns="0" rtlCol="0" anchor="t">
                    <a:noAutofit/>
                  </a:bodyPr>
                  <a:lstStyle/>
                  <a:p>
                    <a:pPr/>
                    <a:r>
                      <a:rPr lang="en-IN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10</a:t>
                    </a:r>
                    <a:r>
                      <a:rPr lang="en-US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</a:rPr>
                      <a:t>𝑙𝑜𝑔 </a:t>
                    </a:r>
                    <a:r>
                      <a:rPr lang="en-US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𝜎_</a:t>
                    </a:r>
                    <a:r>
                      <a:rPr lang="en-I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𝑖</a:t>
                    </a:r>
                    <a:r>
                      <a:rPr lang="en-IN" sz="1100" b="0" i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a:t>→𝑅𝐶𝑆 𝑜𝑓 𝑜𝑏𝑗𝑒𝑐𝑡 𝑖 𝑖𝑛 𝑑𝐵𝑠𝑚 </a:t>
                    </a:r>
                    <a:endParaRPr lang="en-US" sz="1100" b="0" i="1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F26C27F7-DB15-4E14-9022-DCEEA4F61CF4}"/>
                      </a:ext>
                    </a:extLst>
                  </xdr:cNvPr>
                  <xdr:cNvSpPr txBox="1"/>
                </xdr:nvSpPr>
                <xdr:spPr>
                  <a:xfrm>
                    <a:off x="5092931" y="1300595"/>
                    <a:ext cx="1466042" cy="17222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𝑅𝑎𝑑𝑎𝑟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𝑅𝑎𝑛𝑔𝑒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𝑒𝑞𝑢𝑎𝑡𝑖𝑜𝑛</m:t>
                          </m:r>
                        </m:oMath>
                      </m:oMathPara>
                    </a14:m>
                    <a:endParaRPr lang="en-IN" sz="1100" i="1"/>
                  </a:p>
                </xdr:txBody>
              </xdr:sp>
            </mc:Choice>
            <mc:Fallback xmlns=""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F26C27F7-DB15-4E14-9022-DCEEA4F61CF4}"/>
                      </a:ext>
                    </a:extLst>
                  </xdr:cNvPr>
                  <xdr:cNvSpPr txBox="1"/>
                </xdr:nvSpPr>
                <xdr:spPr>
                  <a:xfrm>
                    <a:off x="5092931" y="1300595"/>
                    <a:ext cx="1466042" cy="17222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en-IN" sz="1100" b="0" i="0">
                        <a:latin typeface="Cambria Math" panose="02040503050406030204" pitchFamily="18" charset="0"/>
                      </a:rPr>
                      <a:t>𝑅𝑎𝑑𝑎𝑟 𝑅𝑎𝑛𝑔𝑒 𝑒𝑞𝑢𝑎𝑡𝑖𝑜𝑛</a:t>
                    </a:r>
                    <a:endParaRPr lang="en-IN" sz="1100" i="1"/>
                  </a:p>
                </xdr:txBody>
              </xdr:sp>
            </mc:Fallback>
          </mc:AlternateContent>
          <mc:AlternateContent xmlns:mc="http://schemas.openxmlformats.org/markup-compatibility/2006" xmlns:a14="http://schemas.microsoft.com/office/drawing/2010/main">
            <mc:Choice Requires="a14"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C0BF02D3-9658-484E-B027-A1F93910BF3B}"/>
                      </a:ext>
                    </a:extLst>
                  </xdr:cNvPr>
                  <xdr:cNvSpPr txBox="1"/>
                </xdr:nvSpPr>
                <xdr:spPr>
                  <a:xfrm>
                    <a:off x="5033227" y="2636456"/>
                    <a:ext cx="1525931" cy="17222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14:m>
                      <m:oMathPara xmlns:m="http://schemas.openxmlformats.org/officeDocument/2006/math">
                        <m:oMathParaPr>
                          <m:jc m:val="centerGroup"/>
                        </m:oMathParaPr>
                        <m:oMath xmlns:m="http://schemas.openxmlformats.org/officeDocument/2006/math">
                          <m:r>
                            <a:rPr lang="en-IN" sz="1100" b="0" i="1">
                              <a:latin typeface="Cambria Math" panose="02040503050406030204" pitchFamily="18" charset="0"/>
                            </a:rPr>
                            <m:t>𝑡𝑎𝑘𝑖𝑛𝑔</m:t>
                          </m:r>
                          <m:func>
                            <m:funcPr>
                              <m:ctrlPr>
                                <a:rPr lang="en-IN" sz="1100" b="0" i="1">
                                  <a:latin typeface="Cambria Math" panose="02040503050406030204" pitchFamily="18" charset="0"/>
                                </a:rPr>
                              </m:ctrlPr>
                            </m:funcPr>
                            <m:fName>
                              <m:r>
                                <m:rPr>
                                  <m:sty m:val="p"/>
                                </m:rPr>
                                <a:rPr lang="en-IN" sz="1100" b="0" i="0">
                                  <a:latin typeface="Cambria Math" panose="02040503050406030204" pitchFamily="18" charset="0"/>
                                </a:rPr>
                                <m:t>log</m:t>
                              </m:r>
                            </m:fName>
                            <m:e>
                              <m:r>
                                <a:rPr lang="en-IN" sz="1100" b="0" i="1">
                                  <a:latin typeface="Cambria Math" panose="02040503050406030204" pitchFamily="18" charset="0"/>
                                </a:rPr>
                                <m:t>𝑜𝑛</m:t>
                              </m:r>
                              <m:r>
                                <a:rPr lang="en-IN" sz="1100" b="0" i="1">
                                  <a:latin typeface="Cambria Math" panose="02040503050406030204" pitchFamily="18" charset="0"/>
                                </a:rPr>
                                <m:t> </m:t>
                              </m:r>
                              <m:r>
                                <a:rPr lang="en-IN" sz="1100" b="0" i="1">
                                  <a:latin typeface="Cambria Math" panose="02040503050406030204" pitchFamily="18" charset="0"/>
                                </a:rPr>
                                <m:t>𝑏𝑜𝑡h</m:t>
                              </m:r>
                              <m:r>
                                <a:rPr lang="en-IN" sz="1100" b="0" i="1">
                                  <a:latin typeface="Cambria Math" panose="02040503050406030204" pitchFamily="18" charset="0"/>
                                </a:rPr>
                                <m:t> </m:t>
                              </m:r>
                              <m:r>
                                <a:rPr lang="en-IN" sz="1100" b="0" i="1">
                                  <a:latin typeface="Cambria Math" panose="02040503050406030204" pitchFamily="18" charset="0"/>
                                </a:rPr>
                                <m:t>𝑠𝑖𝑑𝑒𝑠</m:t>
                              </m:r>
                            </m:e>
                          </m:func>
                        </m:oMath>
                      </m:oMathPara>
                    </a14:m>
                    <a:endParaRPr lang="en-IN" sz="1100" i="1"/>
                  </a:p>
                </xdr:txBody>
              </xdr:sp>
            </mc:Choice>
            <mc:Fallback xmlns=""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C0BF02D3-9658-484E-B027-A1F93910BF3B}"/>
                      </a:ext>
                    </a:extLst>
                  </xdr:cNvPr>
                  <xdr:cNvSpPr txBox="1"/>
                </xdr:nvSpPr>
                <xdr:spPr>
                  <a:xfrm>
                    <a:off x="5033227" y="2636456"/>
                    <a:ext cx="1525931" cy="17222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lIns="0" tIns="0" rIns="0" bIns="0" rtlCol="0" anchor="t">
                    <a:spAutoFit/>
                  </a:bodyPr>
                  <a:lstStyle/>
                  <a:p>
                    <a:pPr/>
                    <a:r>
                      <a:rPr lang="en-IN" sz="1100" b="0" i="0">
                        <a:latin typeface="Cambria Math" panose="02040503050406030204" pitchFamily="18" charset="0"/>
                      </a:rPr>
                      <a:t>𝑡𝑎𝑘𝑖𝑛𝑔 log⁡〖𝑜𝑛 𝑏𝑜𝑡ℎ 𝑠𝑖𝑑𝑒𝑠〗</a:t>
                    </a:r>
                    <a:endParaRPr lang="en-IN" sz="1100" i="1"/>
                  </a:p>
                </xdr:txBody>
              </xdr:sp>
            </mc:Fallback>
          </mc:AlternateContent>
        </xdr:grpSp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1" name="TextBox 30">
                  <a:extLst>
                    <a:ext uri="{FF2B5EF4-FFF2-40B4-BE49-F238E27FC236}">
                      <a16:creationId xmlns:a16="http://schemas.microsoft.com/office/drawing/2014/main" id="{CDC2582E-6916-4D4F-9E84-512BD4E2C660}"/>
                    </a:ext>
                  </a:extLst>
                </xdr:cNvPr>
                <xdr:cNvSpPr txBox="1"/>
              </xdr:nvSpPr>
              <xdr:spPr>
                <a:xfrm>
                  <a:off x="4932590" y="4143374"/>
                  <a:ext cx="1870981" cy="421823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𝑓𝑜𝑟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𝑎𝑛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𝑜𝑏𝑗𝑒𝑐𝑡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𝑤𝑖𝑡h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𝑅𝐶𝑆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sSub>
                          <m:sSubPr>
                            <m:ctrlPr>
                              <a:rPr lang="en-IN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IN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en-IN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,</m:t>
                        </m:r>
                      </m:oMath>
                    </m:oMathPara>
                  </a14:m>
                  <a:endParaRPr lang="en-IN" sz="1100" b="0" i="1">
                    <a:latin typeface="Cambria Math" panose="02040503050406030204" pitchFamily="18" charset="0"/>
                  </a:endParaRPr>
                </a:p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𝑡h𝑒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𝑚𝑎𝑥𝑖𝑚𝑢𝑚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𝑟𝑎𝑛𝑔𝑒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𝑖𝑠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sSub>
                          <m:sSubPr>
                            <m:ctrlPr>
                              <a:rPr lang="en-IN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IN" sz="1100" b="0" i="1">
                                <a:latin typeface="Cambria Math" panose="02040503050406030204" pitchFamily="18" charset="0"/>
                              </a:rPr>
                              <m:t>𝑅</m:t>
                            </m:r>
                          </m:e>
                          <m:sub>
                            <m:r>
                              <a:rPr lang="en-IN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oMath>
                    </m:oMathPara>
                  </a14:m>
                  <a:endParaRPr lang="en-IN" sz="1100" i="1"/>
                </a:p>
              </xdr:txBody>
            </xdr:sp>
          </mc:Choice>
          <mc:Fallback xmlns="">
            <xdr:sp macro="" textlink="">
              <xdr:nvSpPr>
                <xdr:cNvPr id="31" name="TextBox 30">
                  <a:extLst>
                    <a:ext uri="{FF2B5EF4-FFF2-40B4-BE49-F238E27FC236}">
                      <a16:creationId xmlns:a16="http://schemas.microsoft.com/office/drawing/2014/main" id="{CDC2582E-6916-4D4F-9E84-512BD4E2C660}"/>
                    </a:ext>
                  </a:extLst>
                </xdr:cNvPr>
                <xdr:cNvSpPr txBox="1"/>
              </xdr:nvSpPr>
              <xdr:spPr>
                <a:xfrm>
                  <a:off x="4932590" y="4143374"/>
                  <a:ext cx="1870981" cy="421823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en-IN" sz="1100" b="0" i="0">
                      <a:latin typeface="Cambria Math" panose="02040503050406030204" pitchFamily="18" charset="0"/>
                    </a:rPr>
                    <a:t>𝑓𝑜𝑟 𝑎𝑛 𝑜𝑏𝑗𝑒𝑐𝑡 𝑤𝑖𝑡ℎ 𝑅𝐶𝑆 </a:t>
                  </a:r>
                  <a:r>
                    <a:rPr lang="en-IN" sz="1100" b="0" i="0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a:t>𝜎_</a:t>
                  </a:r>
                  <a:r>
                    <a:rPr lang="en-IN" sz="1100" b="0" i="0">
                      <a:latin typeface="Cambria Math" panose="02040503050406030204" pitchFamily="18" charset="0"/>
                    </a:rPr>
                    <a:t>𝑖  ,</a:t>
                  </a:r>
                  <a:endParaRPr lang="en-IN" sz="1100" b="0" i="1">
                    <a:latin typeface="Cambria Math" panose="02040503050406030204" pitchFamily="18" charset="0"/>
                  </a:endParaRPr>
                </a:p>
                <a:p>
                  <a:pPr/>
                  <a:r>
                    <a:rPr lang="en-IN" sz="1100" b="0" i="0">
                      <a:latin typeface="Cambria Math" panose="02040503050406030204" pitchFamily="18" charset="0"/>
                    </a:rPr>
                    <a:t>𝑡ℎ𝑒 𝑚𝑎𝑥𝑖𝑚𝑢𝑚 𝑟𝑎𝑛𝑔𝑒 𝑖𝑠 𝑅_𝑖</a:t>
                  </a:r>
                  <a:endParaRPr lang="en-IN" sz="1100" i="1"/>
                </a:p>
              </xdr:txBody>
            </xdr:sp>
          </mc:Fallback>
        </mc:AlternateContent>
        <mc:AlternateContent xmlns:mc="http://schemas.openxmlformats.org/markup-compatibility/2006" xmlns:a14="http://schemas.microsoft.com/office/drawing/2010/main">
          <mc:Choice Requires="a14"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FE620436-90A5-4614-83B1-2709CA3E5264}"/>
                    </a:ext>
                  </a:extLst>
                </xdr:cNvPr>
                <xdr:cNvSpPr txBox="1"/>
              </xdr:nvSpPr>
              <xdr:spPr>
                <a:xfrm>
                  <a:off x="4850946" y="4592411"/>
                  <a:ext cx="1542085" cy="17417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14:m>
                    <m:oMathPara xmlns:m="http://schemas.openxmlformats.org/officeDocument/2006/math">
                      <m:oMathParaPr>
                        <m:jc m:val="centerGroup"/>
                      </m:oMathParaPr>
                      <m:oMath xmlns:m="http://schemas.openxmlformats.org/officeDocument/2006/math"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𝑓𝑟𝑜𝑚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𝑒𝑞𝑢𝑎𝑡𝑖𝑜𝑛</m:t>
                        </m:r>
                        <m:r>
                          <a:rPr lang="en-IN" sz="1100" b="0" i="1">
                            <a:latin typeface="Cambria Math" panose="02040503050406030204" pitchFamily="18" charset="0"/>
                          </a:rPr>
                          <m:t> (2)</m:t>
                        </m:r>
                      </m:oMath>
                    </m:oMathPara>
                  </a14:m>
                  <a:endParaRPr lang="en-IN" sz="1100" i="1"/>
                </a:p>
              </xdr:txBody>
            </xdr:sp>
          </mc:Choice>
          <mc:Fallback xmlns=""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FE620436-90A5-4614-83B1-2709CA3E5264}"/>
                    </a:ext>
                  </a:extLst>
                </xdr:cNvPr>
                <xdr:cNvSpPr txBox="1"/>
              </xdr:nvSpPr>
              <xdr:spPr>
                <a:xfrm>
                  <a:off x="4850946" y="4592411"/>
                  <a:ext cx="1542085" cy="17417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lIns="0" tIns="0" rIns="0" bIns="0" rtlCol="0" anchor="t">
                  <a:noAutofit/>
                </a:bodyPr>
                <a:lstStyle/>
                <a:p>
                  <a:pPr/>
                  <a:r>
                    <a:rPr lang="en-IN" sz="1100" b="0" i="0">
                      <a:latin typeface="Cambria Math" panose="02040503050406030204" pitchFamily="18" charset="0"/>
                    </a:rPr>
                    <a:t>𝑓𝑟𝑜𝑚 𝑒𝑞𝑢𝑎𝑡𝑖𝑜𝑛 (2)</a:t>
                  </a:r>
                  <a:endParaRPr lang="en-IN" sz="1100" i="1"/>
                </a:p>
              </xdr:txBody>
            </xdr:sp>
          </mc:Fallback>
        </mc:AlternateContent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158448</xdr:rowOff>
    </xdr:from>
    <xdr:to>
      <xdr:col>6</xdr:col>
      <xdr:colOff>544287</xdr:colOff>
      <xdr:row>35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9301B-8B77-4B80-B811-5E9E738C7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533909</xdr:colOff>
      <xdr:row>18</xdr:row>
      <xdr:rowOff>159926</xdr:rowOff>
    </xdr:from>
    <xdr:to>
      <xdr:col>13</xdr:col>
      <xdr:colOff>479480</xdr:colOff>
      <xdr:row>35</xdr:row>
      <xdr:rowOff>170812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16B39-BBD7-4D6C-8A35-8E41102A0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477462</xdr:colOff>
      <xdr:row>18</xdr:row>
      <xdr:rowOff>159925</xdr:rowOff>
    </xdr:from>
    <xdr:to>
      <xdr:col>20</xdr:col>
      <xdr:colOff>44721</xdr:colOff>
      <xdr:row>44</xdr:row>
      <xdr:rowOff>86412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81B7ED-705B-4120-BE69-D4B3C9782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43193</xdr:colOff>
      <xdr:row>18</xdr:row>
      <xdr:rowOff>159927</xdr:rowOff>
    </xdr:from>
    <xdr:to>
      <xdr:col>26</xdr:col>
      <xdr:colOff>221933</xdr:colOff>
      <xdr:row>44</xdr:row>
      <xdr:rowOff>84667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06C8DB-5C07-4056-AD28-630E1E96C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61</xdr:row>
      <xdr:rowOff>30020</xdr:rowOff>
    </xdr:from>
    <xdr:to>
      <xdr:col>6</xdr:col>
      <xdr:colOff>583259</xdr:colOff>
      <xdr:row>85</xdr:row>
      <xdr:rowOff>152318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8CA186-5501-42F2-93FA-1238F4E36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580906</xdr:colOff>
      <xdr:row>61</xdr:row>
      <xdr:rowOff>31661</xdr:rowOff>
    </xdr:from>
    <xdr:to>
      <xdr:col>13</xdr:col>
      <xdr:colOff>580908</xdr:colOff>
      <xdr:row>85</xdr:row>
      <xdr:rowOff>151236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DF9A53-FAEE-450F-A85D-040495797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577311</xdr:colOff>
      <xdr:row>61</xdr:row>
      <xdr:rowOff>30019</xdr:rowOff>
    </xdr:from>
    <xdr:to>
      <xdr:col>20</xdr:col>
      <xdr:colOff>38044</xdr:colOff>
      <xdr:row>94</xdr:row>
      <xdr:rowOff>133502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2EEE92-EC9D-4F8E-ABC4-27C8EF23F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28637</xdr:colOff>
      <xdr:row>61</xdr:row>
      <xdr:rowOff>30021</xdr:rowOff>
    </xdr:from>
    <xdr:to>
      <xdr:col>26</xdr:col>
      <xdr:colOff>94488</xdr:colOff>
      <xdr:row>94</xdr:row>
      <xdr:rowOff>133504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F17044C-F045-4B92-B911-6193B3228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8989</xdr:colOff>
      <xdr:row>37</xdr:row>
      <xdr:rowOff>19456</xdr:rowOff>
    </xdr:from>
    <xdr:ext cx="2632324" cy="4840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F716F26-361D-4C01-AE91-A7444B40A821}"/>
                </a:ext>
              </a:extLst>
            </xdr:cNvPr>
            <xdr:cNvSpPr txBox="1"/>
          </xdr:nvSpPr>
          <xdr:spPr>
            <a:xfrm>
              <a:off x="13004742" y="6783511"/>
              <a:ext cx="2632324" cy="4840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400" b="1" i="0">
                        <a:latin typeface="Cambria Math" panose="02040503050406030204" pitchFamily="18" charset="0"/>
                      </a:rPr>
                      <m:t>⇒</m:t>
                    </m:r>
                    <m:r>
                      <a:rPr lang="en-US" sz="1400" b="1" i="0">
                        <a:latin typeface="Cambria Math" panose="02040503050406030204" pitchFamily="18" charset="0"/>
                      </a:rPr>
                      <m:t>𝐫</m:t>
                    </m:r>
                    <m:r>
                      <a:rPr lang="en-US" sz="1400" b="1" i="0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sz="1400" b="1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400" b="1" i="0">
                                    <a:latin typeface="Cambria Math" panose="02040503050406030204" pitchFamily="18" charset="0"/>
                                  </a:rPr>
                                  <m:t>𝐫</m:t>
                                </m:r>
                              </m:e>
                              <m:sub>
                                <m:r>
                                  <a:rPr lang="en-IN" sz="1400" b="1" i="0">
                                    <a:latin typeface="Cambria Math" panose="02040503050406030204" pitchFamily="18" charset="0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n-US" sz="1400" b="1" i="0">
                                <a:latin typeface="Cambria Math" panose="02040503050406030204" pitchFamily="18" charset="0"/>
                              </a:rPr>
                              <m:t> − </m:t>
                            </m:r>
                            <m:sSub>
                              <m:sSubPr>
                                <m:ctrlPr>
                                  <a:rPr lang="en-US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400" b="1" i="0">
                                    <a:latin typeface="Cambria Math" panose="02040503050406030204" pitchFamily="18" charset="0"/>
                                  </a:rPr>
                                  <m:t>𝐫</m:t>
                                </m:r>
                              </m:e>
                              <m:sub>
                                <m:r>
                                  <a:rPr lang="en-IN" sz="1400" b="1" i="0">
                                    <a:latin typeface="Cambria Math" panose="02040503050406030204" pitchFamily="18" charset="0"/>
                                  </a:rPr>
                                  <m:t>𝟐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400" b="1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𝛉</m:t>
                                </m:r>
                              </m:e>
                              <m:sub>
                                <m:r>
                                  <a:rPr lang="en-IN" sz="1400" b="1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n-US" sz="1400" b="1" i="0">
                                <a:latin typeface="Cambria Math" panose="02040503050406030204" pitchFamily="18" charset="0"/>
                              </a:rPr>
                              <m:t> − </m:t>
                            </m:r>
                            <m:sSub>
                              <m:sSubPr>
                                <m:ctrlPr>
                                  <a:rPr lang="en-US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400" b="1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𝛉</m:t>
                                </m:r>
                              </m:e>
                              <m:sub>
                                <m:r>
                                  <a:rPr lang="en-IN" sz="1400" b="1" i="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𝟐</m:t>
                                </m:r>
                              </m:sub>
                            </m:sSub>
                          </m:den>
                        </m:f>
                      </m:e>
                    </m:d>
                    <m:d>
                      <m:dPr>
                        <m:ctrlPr>
                          <a:rPr lang="en-US" sz="1400" b="1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4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𝛉</m:t>
                        </m:r>
                        <m:r>
                          <a:rPr lang="en-US" sz="14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− </m:t>
                        </m:r>
                        <m:sSub>
                          <m:sSubPr>
                            <m:ctrlPr>
                              <a:rPr lang="en-US" sz="14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𝛉</m:t>
                            </m:r>
                          </m:e>
                          <m:sub>
                            <m:r>
                              <a:rPr lang="en-IN" sz="14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e>
                    </m:d>
                    <m:r>
                      <a:rPr lang="en-US" sz="14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kumimoji="0" lang="en-US" sz="1400" b="1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kumimoji="0" lang="en-US" sz="14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</a:rPr>
                          <m:t>𝐫</m:t>
                        </m:r>
                      </m:e>
                      <m:sub>
                        <m:r>
                          <a:rPr kumimoji="0" lang="en-IN" sz="1400" b="1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n-US" sz="1400" b="1" i="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BF716F26-361D-4C01-AE91-A7444B40A821}"/>
                </a:ext>
              </a:extLst>
            </xdr:cNvPr>
            <xdr:cNvSpPr txBox="1"/>
          </xdr:nvSpPr>
          <xdr:spPr>
            <a:xfrm>
              <a:off x="13004742" y="6783511"/>
              <a:ext cx="2632324" cy="4840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IN" sz="1400" b="1" i="0">
                  <a:latin typeface="Cambria Math" panose="02040503050406030204" pitchFamily="18" charset="0"/>
                </a:rPr>
                <a:t>⇒</a:t>
              </a:r>
              <a:r>
                <a:rPr lang="en-US" sz="1400" b="1" i="0">
                  <a:latin typeface="Cambria Math" panose="02040503050406030204" pitchFamily="18" charset="0"/>
                </a:rPr>
                <a:t>𝐫=((𝐫_</a:t>
              </a:r>
              <a:r>
                <a:rPr lang="en-IN" sz="1400" b="1" i="0">
                  <a:latin typeface="Cambria Math" panose="02040503050406030204" pitchFamily="18" charset="0"/>
                </a:rPr>
                <a:t>𝟏</a:t>
              </a:r>
              <a:r>
                <a:rPr lang="en-US" sz="1400" b="1" i="0">
                  <a:latin typeface="Cambria Math" panose="02040503050406030204" pitchFamily="18" charset="0"/>
                </a:rPr>
                <a:t>  − 𝐫_</a:t>
              </a:r>
              <a:r>
                <a:rPr lang="en-IN" sz="1400" b="1" i="0">
                  <a:latin typeface="Cambria Math" panose="02040503050406030204" pitchFamily="18" charset="0"/>
                </a:rPr>
                <a:t>𝟐</a:t>
              </a:r>
              <a:r>
                <a:rPr lang="en-US" sz="1400" b="1" i="0">
                  <a:latin typeface="Cambria Math" panose="02040503050406030204" pitchFamily="18" charset="0"/>
                </a:rPr>
                <a:t>)/(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𝛉_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𝟏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en-US" sz="1400" b="1" i="0">
                  <a:latin typeface="Cambria Math" panose="02040503050406030204" pitchFamily="18" charset="0"/>
                </a:rPr>
                <a:t> −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𝛉_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r>
                <a:rPr lang="en-US" sz="1400" b="1" i="0">
                  <a:latin typeface="Cambria Math" panose="02040503050406030204" pitchFamily="18" charset="0"/>
                </a:rPr>
                <a:t>(</a:t>
              </a:r>
              <a:r>
                <a:rPr lang="en-U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𝛉 − 𝛉_</a:t>
              </a:r>
              <a:r>
                <a:rPr lang="en-IN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 )</a:t>
              </a:r>
              <a:r>
                <a:rPr lang="en-U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 </a:t>
              </a: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</a:rPr>
                <a:t>𝐫_</a:t>
              </a:r>
              <a:r>
                <a:rPr kumimoji="0" lang="en-IN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</a:rPr>
                <a:t>𝟐</a:t>
              </a:r>
              <a:endParaRPr lang="en-US" sz="1400" b="1" i="0"/>
            </a:p>
          </xdr:txBody>
        </xdr:sp>
      </mc:Fallback>
    </mc:AlternateContent>
    <xdr:clientData/>
  </xdr:oneCellAnchor>
  <xdr:oneCellAnchor>
    <xdr:from>
      <xdr:col>17</xdr:col>
      <xdr:colOff>199954</xdr:colOff>
      <xdr:row>33</xdr:row>
      <xdr:rowOff>177315</xdr:rowOff>
    </xdr:from>
    <xdr:ext cx="1585755" cy="407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6671E42-A0FC-479E-BE02-77B8C1365AC9}"/>
                </a:ext>
              </a:extLst>
            </xdr:cNvPr>
            <xdr:cNvSpPr txBox="1"/>
          </xdr:nvSpPr>
          <xdr:spPr>
            <a:xfrm>
              <a:off x="13195707" y="6189808"/>
              <a:ext cx="1585755" cy="407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4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400" b="1" i="0">
                            <a:latin typeface="Cambria Math" panose="02040503050406030204" pitchFamily="18" charset="0"/>
                          </a:rPr>
                          <m:t>𝐫</m:t>
                        </m:r>
                        <m:r>
                          <a:rPr lang="en-US" sz="1400" b="1" i="0">
                            <a:latin typeface="Cambria Math" panose="02040503050406030204" pitchFamily="18" charset="0"/>
                          </a:rPr>
                          <m:t> − </m:t>
                        </m:r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</a:rPr>
                              <m:t>𝐫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</a:rPr>
                              <m:t>𝟐</m:t>
                            </m:r>
                          </m:sub>
                        </m:sSub>
                      </m:num>
                      <m:den>
                        <m:r>
                          <a:rPr lang="en-US" sz="14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𝛉</m:t>
                        </m:r>
                        <m:r>
                          <a:rPr lang="en-US" sz="14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− </m:t>
                        </m:r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𝛉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b>
                        </m:sSub>
                      </m:den>
                    </m:f>
                    <m:r>
                      <a:rPr lang="en-US" sz="1400" b="1" i="0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14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</a:rPr>
                              <m:t>𝐫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n-US" sz="1400" b="1" i="0">
                            <a:latin typeface="Cambria Math" panose="02040503050406030204" pitchFamily="18" charset="0"/>
                          </a:rPr>
                          <m:t> − </m:t>
                        </m:r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</a:rPr>
                              <m:t>𝐫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</a:rPr>
                              <m:t>𝟐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𝛉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n-US" sz="1400" b="1" i="0">
                            <a:latin typeface="Cambria Math" panose="02040503050406030204" pitchFamily="18" charset="0"/>
                          </a:rPr>
                          <m:t> − </m:t>
                        </m:r>
                        <m:sSub>
                          <m:sSubPr>
                            <m:ctrlPr>
                              <a:rPr lang="en-US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𝛉</m:t>
                            </m:r>
                          </m:e>
                          <m:sub>
                            <m:r>
                              <a:rPr lang="en-IN" sz="14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400" b="1" i="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B6671E42-A0FC-479E-BE02-77B8C1365AC9}"/>
                </a:ext>
              </a:extLst>
            </xdr:cNvPr>
            <xdr:cNvSpPr txBox="1"/>
          </xdr:nvSpPr>
          <xdr:spPr>
            <a:xfrm>
              <a:off x="13195707" y="6189808"/>
              <a:ext cx="1585755" cy="407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1" i="0">
                  <a:latin typeface="Cambria Math" panose="02040503050406030204" pitchFamily="18" charset="0"/>
                </a:rPr>
                <a:t>(𝐫 − 𝐫_</a:t>
              </a:r>
              <a:r>
                <a:rPr lang="en-IN" sz="1400" b="1" i="0">
                  <a:latin typeface="Cambria Math" panose="02040503050406030204" pitchFamily="18" charset="0"/>
                </a:rPr>
                <a:t>𝟐</a:t>
              </a:r>
              <a:r>
                <a:rPr lang="en-US" sz="1400" b="1" i="0">
                  <a:latin typeface="Cambria Math" panose="02040503050406030204" pitchFamily="18" charset="0"/>
                </a:rPr>
                <a:t>)/(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𝛉 − 𝛉_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r>
                <a:rPr lang="en-US" sz="1400" b="1" i="0">
                  <a:latin typeface="Cambria Math" panose="02040503050406030204" pitchFamily="18" charset="0"/>
                </a:rPr>
                <a:t>=  (𝐫_</a:t>
              </a:r>
              <a:r>
                <a:rPr lang="en-IN" sz="1400" b="1" i="0">
                  <a:latin typeface="Cambria Math" panose="02040503050406030204" pitchFamily="18" charset="0"/>
                </a:rPr>
                <a:t>𝟏</a:t>
              </a:r>
              <a:r>
                <a:rPr lang="en-US" sz="1400" b="1" i="0">
                  <a:latin typeface="Cambria Math" panose="02040503050406030204" pitchFamily="18" charset="0"/>
                </a:rPr>
                <a:t>  − 𝐫_</a:t>
              </a:r>
              <a:r>
                <a:rPr lang="en-IN" sz="1400" b="1" i="0">
                  <a:latin typeface="Cambria Math" panose="02040503050406030204" pitchFamily="18" charset="0"/>
                </a:rPr>
                <a:t>𝟐</a:t>
              </a:r>
              <a:r>
                <a:rPr lang="en-US" sz="1400" b="1" i="0">
                  <a:latin typeface="Cambria Math" panose="02040503050406030204" pitchFamily="18" charset="0"/>
                </a:rPr>
                <a:t>)/(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𝛉_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𝟏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en-US" sz="1400" b="1" i="0">
                  <a:latin typeface="Cambria Math" panose="02040503050406030204" pitchFamily="18" charset="0"/>
                </a:rPr>
                <a:t> −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𝛉_</a:t>
              </a:r>
              <a:r>
                <a:rPr lang="en-IN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en-US" sz="1400" b="1" i="0"/>
            </a:p>
          </xdr:txBody>
        </xdr:sp>
      </mc:Fallback>
    </mc:AlternateContent>
    <xdr:clientData/>
  </xdr:oneCellAnchor>
  <xdr:twoCellAnchor>
    <xdr:from>
      <xdr:col>9</xdr:col>
      <xdr:colOff>827266</xdr:colOff>
      <xdr:row>4</xdr:row>
      <xdr:rowOff>180803</xdr:rowOff>
    </xdr:from>
    <xdr:to>
      <xdr:col>21</xdr:col>
      <xdr:colOff>611480</xdr:colOff>
      <xdr:row>26</xdr:row>
      <xdr:rowOff>178740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8DE9C1-6433-4A28-9F58-3FE7619DA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213087</xdr:colOff>
      <xdr:row>31</xdr:row>
      <xdr:rowOff>46300</xdr:rowOff>
    </xdr:from>
    <xdr:to>
      <xdr:col>16</xdr:col>
      <xdr:colOff>495908</xdr:colOff>
      <xdr:row>66</xdr:row>
      <xdr:rowOff>64271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5C4D9ED0-B074-4F34-9E54-48CBE173DA82}"/>
            </a:ext>
          </a:extLst>
        </xdr:cNvPr>
        <xdr:cNvGrpSpPr/>
      </xdr:nvGrpSpPr>
      <xdr:grpSpPr>
        <a:xfrm>
          <a:off x="8352130" y="5866213"/>
          <a:ext cx="3927169" cy="6588841"/>
          <a:chOff x="11904047" y="6570272"/>
          <a:chExt cx="3915369" cy="6594136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868F4B01-E918-441A-8680-FC890A105493}"/>
              </a:ext>
            </a:extLst>
          </xdr:cNvPr>
          <xdr:cNvGrpSpPr/>
        </xdr:nvGrpSpPr>
        <xdr:grpSpPr>
          <a:xfrm>
            <a:off x="11904047" y="6570272"/>
            <a:ext cx="3915369" cy="6594136"/>
            <a:chOff x="14023034" y="5202846"/>
            <a:chExt cx="3915369" cy="6594136"/>
          </a:xfrm>
        </xdr:grpSpPr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4D72011-F431-4D08-BC94-6E44EB792567}"/>
                </a:ext>
              </a:extLst>
            </xdr:cNvPr>
            <xdr:cNvGraphicFramePr>
              <a:graphicFrameLocks/>
            </xdr:cNvGraphicFramePr>
          </xdr:nvGraphicFramePr>
          <xdr:xfrm>
            <a:off x="14023034" y="5202846"/>
            <a:ext cx="3915369" cy="65941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40" name="Group 39">
              <a:extLst>
                <a:ext uri="{FF2B5EF4-FFF2-40B4-BE49-F238E27FC236}">
                  <a16:creationId xmlns:a16="http://schemas.microsoft.com/office/drawing/2014/main" id="{188D233B-DE41-4AA4-B115-B358C7539676}"/>
                </a:ext>
              </a:extLst>
            </xdr:cNvPr>
            <xdr:cNvGrpSpPr/>
          </xdr:nvGrpSpPr>
          <xdr:grpSpPr>
            <a:xfrm>
              <a:off x="15741041" y="6554300"/>
              <a:ext cx="1623725" cy="4385098"/>
              <a:chOff x="15741041" y="6554300"/>
              <a:chExt cx="1623725" cy="4385098"/>
            </a:xfrm>
          </xdr:grpSpPr>
          <xdr:sp macro="" textlink="">
            <xdr:nvSpPr>
              <xdr:cNvPr id="11" name="Rectangle: Rounded Corners 10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SpPr/>
            </xdr:nvSpPr>
            <xdr:spPr>
              <a:xfrm rot="4820399">
                <a:off x="16397081" y="6998664"/>
                <a:ext cx="361542" cy="170998"/>
              </a:xfrm>
              <a:prstGeom prst="roundRect">
                <a:avLst/>
              </a:prstGeom>
              <a:noFill/>
              <a:ln w="12700">
                <a:solidFill>
                  <a:srgbClr val="7030A0"/>
                </a:solidFill>
                <a:prstDash val="sys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t"/>
              <a:lstStyle/>
              <a:p>
                <a:endParaRPr lang="en-IN"/>
              </a:p>
            </xdr:txBody>
          </xdr:sp>
          <xdr:grpSp>
            <xdr:nvGrpSpPr>
              <xdr:cNvPr id="39" name="Group 38">
                <a:extLst>
                  <a:ext uri="{FF2B5EF4-FFF2-40B4-BE49-F238E27FC236}">
                    <a16:creationId xmlns:a16="http://schemas.microsoft.com/office/drawing/2014/main" id="{D2F937BF-8363-42EF-8D06-922A5CE518FC}"/>
                  </a:ext>
                </a:extLst>
              </xdr:cNvPr>
              <xdr:cNvGrpSpPr/>
            </xdr:nvGrpSpPr>
            <xdr:grpSpPr>
              <a:xfrm>
                <a:off x="15741041" y="6554300"/>
                <a:ext cx="1623725" cy="4385098"/>
                <a:chOff x="15741041" y="6554300"/>
                <a:chExt cx="1623725" cy="4385098"/>
              </a:xfrm>
            </xdr:grpSpPr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20" name="Text Box 225">
                      <a:extLst>
                        <a:ext uri="{FF2B5EF4-FFF2-40B4-BE49-F238E27FC236}">
                          <a16:creationId xmlns:a16="http://schemas.microsoft.com/office/drawing/2014/main" id="{0BD97162-E926-4DDB-8DC2-59DDD26962E1}"/>
                        </a:ext>
                      </a:extLst>
                    </xdr:cNvPr>
                    <xdr:cNvSpPr txBox="1"/>
                  </xdr:nvSpPr>
                  <xdr:spPr>
                    <a:xfrm>
                      <a:off x="15762529" y="7755699"/>
                      <a:ext cx="795561" cy="16536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wrap="square" lIns="0" tIns="0" rIns="0" bIns="0" rtlCol="0" anchor="t">
                      <a:noAutofit/>
                    </a:bodyPr>
                    <a:lstStyle/>
                    <a:p>
                      <a:pPr algn="just"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lang="en-IN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𝜽</m:t>
                                </m:r>
                              </m:e>
                              <m:sub>
                                <m:r>
                                  <a:rPr lang="en-IN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𝟐</m:t>
                                </m:r>
                              </m:sub>
                            </m:sSub>
                          </m:oMath>
                        </m:oMathPara>
                      </a14:m>
                      <a:endParaRPr lang="en-IN" sz="1000">
                        <a:effectLst/>
                        <a:latin typeface="Times New Roman" panose="02020603050405020304" pitchFamily="18" charset="0"/>
                        <a:ea typeface="Times New Roman" panose="02020603050405020304" pitchFamily="18" charset="0"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20" name="Text Box 225">
                      <a:extLst>
                        <a:ext uri="{FF2B5EF4-FFF2-40B4-BE49-F238E27FC236}">
                          <a16:creationId xmlns:a16="http://schemas.microsoft.com/office/drawing/2014/main" id="{0BD97162-E926-4DDB-8DC2-59DDD26962E1}"/>
                        </a:ext>
                      </a:extLst>
                    </xdr:cNvPr>
                    <xdr:cNvSpPr txBox="1"/>
                  </xdr:nvSpPr>
                  <xdr:spPr>
                    <a:xfrm>
                      <a:off x="15762529" y="7755699"/>
                      <a:ext cx="795561" cy="16536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wrap="square" lIns="0" tIns="0" rIns="0" bIns="0" rtlCol="0" anchor="t">
                      <a:noAutofit/>
                    </a:bodyPr>
                    <a:lstStyle/>
                    <a:p>
                      <a:pPr algn="just"/>
                      <a:r>
                        <a:rPr lang="en-US" sz="1100" b="1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𝜽</a:t>
                      </a:r>
                      <a:r>
                        <a:rPr lang="en-IN" sz="1100" b="1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_𝟐</a:t>
                      </a:r>
                      <a:endParaRPr lang="en-IN" sz="1000">
                        <a:effectLst/>
                        <a:latin typeface="Times New Roman" panose="02020603050405020304" pitchFamily="18" charset="0"/>
                        <a:ea typeface="Times New Roman" panose="02020603050405020304" pitchFamily="18" charset="0"/>
                      </a:endParaRPr>
                    </a:p>
                  </xdr:txBody>
                </xdr:sp>
              </mc:Fallback>
            </mc:AlternateContent>
            <mc:AlternateContent xmlns:mc="http://schemas.openxmlformats.org/markup-compatibility/2006" xmlns:a14="http://schemas.microsoft.com/office/drawing/2010/main">
              <mc:Choice Requires="a14">
                <xdr:sp macro="" textlink="">
                  <xdr:nvSpPr>
                    <xdr:cNvPr id="22" name="Text Box 225">
                      <a:extLst>
                        <a:ext uri="{FF2B5EF4-FFF2-40B4-BE49-F238E27FC236}">
                          <a16:creationId xmlns:a16="http://schemas.microsoft.com/office/drawing/2014/main" id="{FC860A0D-12BE-4DB3-9D47-8375E1BF5888}"/>
                        </a:ext>
                      </a:extLst>
                    </xdr:cNvPr>
                    <xdr:cNvSpPr txBox="1"/>
                  </xdr:nvSpPr>
                  <xdr:spPr>
                    <a:xfrm>
                      <a:off x="15741041" y="8590768"/>
                      <a:ext cx="795561" cy="16536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wrap="square" lIns="0" tIns="0" rIns="0" bIns="0" rtlCol="0" anchor="t">
                      <a:noAutofit/>
                    </a:bodyPr>
                    <a:lstStyle/>
                    <a:p>
                      <a:pPr algn="just"/>
                      <a14:m>
                        <m:oMathPara xmlns:m="http://schemas.openxmlformats.org/officeDocument/2006/math">
                          <m:oMathParaPr>
                            <m:jc m:val="centerGroup"/>
                          </m:oMathParaPr>
                          <m:oMath xmlns:m="http://schemas.openxmlformats.org/officeDocument/2006/math">
                            <m:sSub>
                              <m:sSubPr>
                                <m:ctrlPr>
                                  <a:rPr lang="en-IN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𝜽</m:t>
                                </m:r>
                              </m:e>
                              <m:sub>
                                <m:r>
                                  <a:rPr lang="en-IN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</m:oMath>
                        </m:oMathPara>
                      </a14:m>
                      <a:endParaRPr lang="en-IN" sz="1000">
                        <a:effectLst/>
                        <a:latin typeface="Times New Roman" panose="02020603050405020304" pitchFamily="18" charset="0"/>
                        <a:ea typeface="Times New Roman" panose="02020603050405020304" pitchFamily="18" charset="0"/>
                      </a:endParaRPr>
                    </a:p>
                  </xdr:txBody>
                </xdr:sp>
              </mc:Choice>
              <mc:Fallback xmlns="">
                <xdr:sp macro="" textlink="">
                  <xdr:nvSpPr>
                    <xdr:cNvPr id="22" name="Text Box 225">
                      <a:extLst>
                        <a:ext uri="{FF2B5EF4-FFF2-40B4-BE49-F238E27FC236}">
                          <a16:creationId xmlns:a16="http://schemas.microsoft.com/office/drawing/2014/main" id="{FC860A0D-12BE-4DB3-9D47-8375E1BF5888}"/>
                        </a:ext>
                      </a:extLst>
                    </xdr:cNvPr>
                    <xdr:cNvSpPr txBox="1"/>
                  </xdr:nvSpPr>
                  <xdr:spPr>
                    <a:xfrm>
                      <a:off x="15741041" y="8590768"/>
                      <a:ext cx="795561" cy="165366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wrap="square" lIns="0" tIns="0" rIns="0" bIns="0" rtlCol="0" anchor="t">
                      <a:noAutofit/>
                    </a:bodyPr>
                    <a:lstStyle/>
                    <a:p>
                      <a:pPr algn="just"/>
                      <a:r>
                        <a:rPr lang="en-US" sz="1100" b="1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𝜽</a:t>
                      </a:r>
                      <a:r>
                        <a:rPr lang="en-IN" sz="1100" b="1" i="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_</a:t>
                      </a:r>
                      <a:r>
                        <a:rPr lang="en-IN" sz="1100" b="1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a:t>𝟏</a:t>
                      </a:r>
                      <a:endParaRPr lang="en-IN" sz="1000">
                        <a:effectLst/>
                        <a:latin typeface="Times New Roman" panose="02020603050405020304" pitchFamily="18" charset="0"/>
                        <a:ea typeface="Times New Roman" panose="02020603050405020304" pitchFamily="18" charset="0"/>
                      </a:endParaRPr>
                    </a:p>
                  </xdr:txBody>
                </xdr:sp>
              </mc:Fallback>
            </mc:AlternateContent>
            <xdr:grpSp>
              <xdr:nvGrpSpPr>
                <xdr:cNvPr id="38" name="Group 37">
                  <a:extLst>
                    <a:ext uri="{FF2B5EF4-FFF2-40B4-BE49-F238E27FC236}">
                      <a16:creationId xmlns:a16="http://schemas.microsoft.com/office/drawing/2014/main" id="{FBFB76A3-2C0F-43E9-B1E0-71EE022E65AC}"/>
                    </a:ext>
                  </a:extLst>
                </xdr:cNvPr>
                <xdr:cNvGrpSpPr/>
              </xdr:nvGrpSpPr>
              <xdr:grpSpPr>
                <a:xfrm>
                  <a:off x="15826002" y="6554300"/>
                  <a:ext cx="1538764" cy="4385098"/>
                  <a:chOff x="15826002" y="6554300"/>
                  <a:chExt cx="1538764" cy="4385098"/>
                </a:xfrm>
              </xdr:grpSpPr>
              <xdr:sp macro="" textlink="">
                <xdr:nvSpPr>
                  <xdr:cNvPr id="19" name="Arc 18">
                    <a:extLst>
                      <a:ext uri="{FF2B5EF4-FFF2-40B4-BE49-F238E27FC236}">
                        <a16:creationId xmlns:a16="http://schemas.microsoft.com/office/drawing/2014/main" id="{9F9F5FF3-2B91-40FC-9559-89549BFBAE63}"/>
                      </a:ext>
                    </a:extLst>
                  </xdr:cNvPr>
                  <xdr:cNvSpPr/>
                </xdr:nvSpPr>
                <xdr:spPr>
                  <a:xfrm rot="17495810">
                    <a:off x="15789632" y="8007578"/>
                    <a:ext cx="741665" cy="668926"/>
                  </a:xfrm>
                  <a:prstGeom prst="arc">
                    <a:avLst>
                      <a:gd name="adj1" fmla="val 19230141"/>
                      <a:gd name="adj2" fmla="val 0"/>
                    </a:avLst>
                  </a:prstGeom>
                  <a:noFill/>
                  <a:ln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IN" sz="1100"/>
                  </a:p>
                </xdr:txBody>
              </xdr:sp>
              <xdr:sp macro="" textlink="">
                <xdr:nvSpPr>
                  <xdr:cNvPr id="21" name="Arc 20">
                    <a:extLst>
                      <a:ext uri="{FF2B5EF4-FFF2-40B4-BE49-F238E27FC236}">
                        <a16:creationId xmlns:a16="http://schemas.microsoft.com/office/drawing/2014/main" id="{52EF2B93-3963-4733-9FCE-89CD712E2060}"/>
                      </a:ext>
                    </a:extLst>
                  </xdr:cNvPr>
                  <xdr:cNvSpPr/>
                </xdr:nvSpPr>
                <xdr:spPr>
                  <a:xfrm rot="17495810">
                    <a:off x="15791852" y="8856780"/>
                    <a:ext cx="741665" cy="668926"/>
                  </a:xfrm>
                  <a:prstGeom prst="arc">
                    <a:avLst>
                      <a:gd name="adj1" fmla="val 19230141"/>
                      <a:gd name="adj2" fmla="val 460524"/>
                    </a:avLst>
                  </a:prstGeom>
                  <a:noFill/>
                  <a:ln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IN" sz="1100"/>
                  </a:p>
                </xdr:txBody>
              </xdr:sp>
              <xdr:grpSp>
                <xdr:nvGrpSpPr>
                  <xdr:cNvPr id="37" name="Group 36">
                    <a:extLst>
                      <a:ext uri="{FF2B5EF4-FFF2-40B4-BE49-F238E27FC236}">
                        <a16:creationId xmlns:a16="http://schemas.microsoft.com/office/drawing/2014/main" id="{D1361B65-0497-46F5-A916-74D9158ACE52}"/>
                      </a:ext>
                    </a:extLst>
                  </xdr:cNvPr>
                  <xdr:cNvGrpSpPr/>
                </xdr:nvGrpSpPr>
                <xdr:grpSpPr>
                  <a:xfrm>
                    <a:off x="15884700" y="6554300"/>
                    <a:ext cx="1480066" cy="4385098"/>
                    <a:chOff x="15884700" y="6564738"/>
                    <a:chExt cx="1480066" cy="4385098"/>
                  </a:xfrm>
                </xdr:grpSpPr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3" name="Text Box 225">
                          <a:extLst>
                            <a:ext uri="{FF2B5EF4-FFF2-40B4-BE49-F238E27FC236}">
                              <a16:creationId xmlns:a16="http://schemas.microsoft.com/office/drawing/2014/main" id="{1193F8DE-3150-409A-9716-04A2B2D325E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5884700" y="6837124"/>
                          <a:ext cx="795561" cy="165366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wrap="square" lIns="0" tIns="0" rIns="0" bIns="0" rtlCol="0" anchor="t">
                          <a:noAutofit/>
                        </a:bodyPr>
                        <a:lstStyle/>
                        <a:p>
                          <a:pPr algn="just"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𝒓</m:t>
                                    </m:r>
                                  </m:e>
                                  <m:sub>
                                    <m: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𝟐</m:t>
                                    </m:r>
                                  </m:sub>
                                </m:sSub>
                              </m:oMath>
                            </m:oMathPara>
                          </a14:m>
                          <a:endParaRPr lang="en-IN" sz="1000" i="1">
                            <a:effectLst/>
                            <a:latin typeface="Times New Roman" panose="02020603050405020304" pitchFamily="18" charset="0"/>
                            <a:ea typeface="Times New Roman" panose="02020603050405020304" pitchFamily="18" charset="0"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3" name="Text Box 225">
                          <a:extLst>
                            <a:ext uri="{FF2B5EF4-FFF2-40B4-BE49-F238E27FC236}">
                              <a16:creationId xmlns:a16="http://schemas.microsoft.com/office/drawing/2014/main" id="{1193F8DE-3150-409A-9716-04A2B2D325E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5884700" y="6837124"/>
                          <a:ext cx="795561" cy="165366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wrap="square" lIns="0" tIns="0" rIns="0" bIns="0" rtlCol="0" anchor="t">
                          <a:noAutofit/>
                        </a:bodyPr>
                        <a:lstStyle/>
                        <a:p>
                          <a:pPr algn="just"/>
                          <a:r>
                            <a:rPr lang="en-IN" sz="1100" b="1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𝒓</a:t>
                          </a:r>
                          <a:r>
                            <a:rPr lang="en-IN" sz="1100" b="1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_𝟐</a:t>
                          </a:r>
                          <a:endParaRPr lang="en-IN" sz="1000" i="1">
                            <a:effectLst/>
                            <a:latin typeface="Times New Roman" panose="02020603050405020304" pitchFamily="18" charset="0"/>
                            <a:ea typeface="Times New Roman" panose="02020603050405020304" pitchFamily="18" charset="0"/>
                          </a:endParaRPr>
                        </a:p>
                      </xdr:txBody>
                    </xdr:sp>
                  </mc:Fallback>
                </mc:AlternateContent>
                <mc:AlternateContent xmlns:mc="http://schemas.openxmlformats.org/markup-compatibility/2006" xmlns:a14="http://schemas.microsoft.com/office/drawing/2010/main">
                  <mc:Choice Requires="a14">
                    <xdr:sp macro="" textlink="">
                      <xdr:nvSpPr>
                        <xdr:cNvPr id="24" name="Text Box 225">
                          <a:extLst>
                            <a:ext uri="{FF2B5EF4-FFF2-40B4-BE49-F238E27FC236}">
                              <a16:creationId xmlns:a16="http://schemas.microsoft.com/office/drawing/2014/main" id="{B79B1464-D04D-45A8-BA84-E9822EAF706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6192897" y="8110604"/>
                          <a:ext cx="795561" cy="165366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wrap="square" lIns="0" tIns="0" rIns="0" bIns="0" rtlCol="0" anchor="t">
                          <a:noAutofit/>
                        </a:bodyPr>
                        <a:lstStyle/>
                        <a:p>
                          <a:pPr algn="just"/>
                          <a14:m>
                            <m:oMathPara xmlns:m="http://schemas.openxmlformats.org/officeDocument/2006/math">
                              <m:oMathParaPr>
                                <m:jc m:val="centerGroup"/>
                              </m:oMathParaPr>
                              <m:oMath xmlns:m="http://schemas.openxmlformats.org/officeDocument/2006/math">
                                <m:sSub>
                                  <m:sSubPr>
                                    <m:ctrlP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𝒓</m:t>
                                    </m:r>
                                  </m:e>
                                  <m:sub>
                                    <m:r>
                                      <a:rPr lang="en-IN" sz="11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</m:oMath>
                            </m:oMathPara>
                          </a14:m>
                          <a:endParaRPr lang="en-IN" sz="1000" i="1">
                            <a:effectLst/>
                            <a:latin typeface="Times New Roman" panose="02020603050405020304" pitchFamily="18" charset="0"/>
                            <a:ea typeface="Times New Roman" panose="02020603050405020304" pitchFamily="18" charset="0"/>
                          </a:endParaRPr>
                        </a:p>
                      </xdr:txBody>
                    </xdr:sp>
                  </mc:Choice>
                  <mc:Fallback xmlns="">
                    <xdr:sp macro="" textlink="">
                      <xdr:nvSpPr>
                        <xdr:cNvPr id="24" name="Text Box 225">
                          <a:extLst>
                            <a:ext uri="{FF2B5EF4-FFF2-40B4-BE49-F238E27FC236}">
                              <a16:creationId xmlns:a16="http://schemas.microsoft.com/office/drawing/2014/main" id="{B79B1464-D04D-45A8-BA84-E9822EAF706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6192897" y="8110604"/>
                          <a:ext cx="795561" cy="165366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wrap="square" lIns="0" tIns="0" rIns="0" bIns="0" rtlCol="0" anchor="t">
                          <a:noAutofit/>
                        </a:bodyPr>
                        <a:lstStyle/>
                        <a:p>
                          <a:pPr algn="just"/>
                          <a:r>
                            <a:rPr lang="en-IN" sz="1100" b="1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𝒓</a:t>
                          </a:r>
                          <a:r>
                            <a:rPr lang="en-IN" sz="1100" b="1" i="0">
                              <a:solidFill>
                                <a:schemeClr val="tx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_</a:t>
                          </a:r>
                          <a:r>
                            <a:rPr lang="en-IN" sz="1100" b="1" i="0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a:t>𝟏</a:t>
                          </a:r>
                          <a:endParaRPr lang="en-IN" sz="1000" i="1">
                            <a:effectLst/>
                            <a:latin typeface="Times New Roman" panose="02020603050405020304" pitchFamily="18" charset="0"/>
                            <a:ea typeface="Times New Roman" panose="02020603050405020304" pitchFamily="18" charset="0"/>
                          </a:endParaRPr>
                        </a:p>
                      </xdr:txBody>
                    </xdr:sp>
                  </mc:Fallback>
                </mc:AlternateContent>
                <xdr:grpSp>
                  <xdr:nvGrpSpPr>
                    <xdr:cNvPr id="36" name="Group 35">
                      <a:extLst>
                        <a:ext uri="{FF2B5EF4-FFF2-40B4-BE49-F238E27FC236}">
                          <a16:creationId xmlns:a16="http://schemas.microsoft.com/office/drawing/2014/main" id="{B2E3437C-BDB4-401F-A24B-56D93C373A74}"/>
                        </a:ext>
                      </a:extLst>
                    </xdr:cNvPr>
                    <xdr:cNvGrpSpPr/>
                  </xdr:nvGrpSpPr>
                  <xdr:grpSpPr>
                    <a:xfrm>
                      <a:off x="16019145" y="6564738"/>
                      <a:ext cx="1345621" cy="4385098"/>
                      <a:chOff x="16019145" y="6564738"/>
                      <a:chExt cx="1345621" cy="4385098"/>
                    </a:xfrm>
                  </xdr:grpSpPr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2" name="Text Box 225">
                            <a:extLst>
                              <a:ext uri="{FF2B5EF4-FFF2-40B4-BE49-F238E27FC236}">
                                <a16:creationId xmlns:a16="http://schemas.microsoft.com/office/drawing/2014/main" id="{00000000-0008-0000-0200-000024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6430025" y="6564738"/>
                            <a:ext cx="795561" cy="172427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wrap="square" lIns="0" tIns="0" rIns="0" bIns="0" rtlCol="0" anchor="t">
                            <a:noAutofit/>
                          </a:bodyPr>
                          <a:lstStyle/>
                          <a:p>
                            <a:pPr algn="just"/>
                            <a14:m>
                              <m:oMathPara xmlns:m="http://schemas.openxmlformats.org/officeDocument/2006/math">
                                <m:oMathParaPr>
                                  <m:jc m:val="centerGroup"/>
                                </m:oMathParaPr>
                                <m:oMath xmlns:m="http://schemas.openxmlformats.org/officeDocument/2006/math"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(</m:t>
                                  </m:r>
                                  <m:sSub>
                                    <m:sSubPr>
                                      <m:ctrlP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MS Mincho" panose="02020609040205080304" pitchFamily="49" charset="-128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Times New Roman" panose="02020603050405020304" pitchFamily="18" charset="0"/>
                                          <a:cs typeface="Times New Roman" panose="02020603050405020304" pitchFamily="18" charset="0"/>
                                        </a:rPr>
                                        <m:t>𝒓</m:t>
                                      </m:r>
                                    </m:e>
                                    <m:sub>
                                      <m: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Times New Roman" panose="02020603050405020304" pitchFamily="18" charset="0"/>
                                          <a:cs typeface="Times New Roman" panose="02020603050405020304" pitchFamily="18" charset="0"/>
                                        </a:rPr>
                                        <m:t>𝟐</m:t>
                                      </m:r>
                                    </m:sub>
                                  </m:sSub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,</m:t>
                                  </m:r>
                                  <m:sSub>
                                    <m:sSubPr>
                                      <m:ctrlP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MS Mincho" panose="02020609040205080304" pitchFamily="49" charset="-128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1" i="1">
                                          <a:solidFill>
                                            <a:srgbClr val="00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Times New Roman" panose="02020603050405020304" pitchFamily="18" charset="0"/>
                                        </a:rPr>
                                        <m:t>𝜽</m:t>
                                      </m:r>
                                    </m:e>
                                    <m:sub>
                                      <m:r>
                                        <a:rPr lang="en-IN" sz="1100" b="1" i="1">
                                          <a:solidFill>
                                            <a:srgbClr val="00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Times New Roman" panose="02020603050405020304" pitchFamily="18" charset="0"/>
                                        </a:rPr>
                                        <m:t>𝟐</m:t>
                                      </m:r>
                                    </m:sub>
                                  </m:sSub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)</m:t>
                                  </m:r>
                                </m:oMath>
                              </m:oMathPara>
                            </a14:m>
                            <a:endParaRPr lang="en-IN" sz="1000">
                              <a:effectLst/>
                              <a:latin typeface="Times New Roman" panose="02020603050405020304" pitchFamily="18" charset="0"/>
                              <a:ea typeface="Times New Roman" panose="02020603050405020304" pitchFamily="18" charset="0"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2" name="Text Box 225">
                            <a:extLst>
                              <a:ext uri="{FF2B5EF4-FFF2-40B4-BE49-F238E27FC236}">
                                <a16:creationId xmlns:a16="http://schemas.microsoft.com/office/drawing/2014/main" id="{00000000-0008-0000-0200-000024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6430025" y="6564738"/>
                            <a:ext cx="795561" cy="172427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wrap="square" lIns="0" tIns="0" rIns="0" bIns="0" rtlCol="0" anchor="t">
                            <a:noAutofit/>
                          </a:bodyPr>
                          <a:lstStyle/>
                          <a:p>
                            <a:pPr algn="just"/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(𝒓</a:t>
                            </a:r>
                            <a:r>
                              <a:rPr lang="en-IN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_𝟐</a:t>
                            </a:r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,</a:t>
                            </a:r>
                            <a:r>
                              <a:rPr lang="en-US" sz="1100" b="1" i="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𝜽</a:t>
                            </a:r>
                            <a:r>
                              <a:rPr lang="en-IN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_</a:t>
                            </a:r>
                            <a:r>
                              <a:rPr lang="en-IN" sz="1100" b="1" i="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𝟐</a:t>
                            </a:r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)</a:t>
                            </a:r>
                            <a:endParaRPr lang="en-IN" sz="1000">
                              <a:effectLst/>
                              <a:latin typeface="Times New Roman" panose="02020603050405020304" pitchFamily="18" charset="0"/>
                              <a:ea typeface="Times New Roman" panose="02020603050405020304" pitchFamily="18" charset="0"/>
                            </a:endParaRPr>
                          </a:p>
                        </xdr:txBody>
                      </xdr:sp>
                    </mc:Fallback>
                  </mc:AlternateContent>
                  <mc:AlternateContent xmlns:mc="http://schemas.openxmlformats.org/markup-compatibility/2006" xmlns:a14="http://schemas.microsoft.com/office/drawing/2010/main">
                    <mc:Choice Requires="a14">
                      <xdr:sp macro="" textlink="">
                        <xdr:nvSpPr>
                          <xdr:cNvPr id="13" name="Text Box 225">
                            <a:extLst>
                              <a:ext uri="{FF2B5EF4-FFF2-40B4-BE49-F238E27FC236}">
                                <a16:creationId xmlns:a16="http://schemas.microsoft.com/office/drawing/2014/main" id="{33743482-DE84-4438-AEF8-EC8C72CC9CC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6569205" y="7252214"/>
                            <a:ext cx="795561" cy="172426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wrap="square" lIns="0" tIns="0" rIns="0" bIns="0" rtlCol="0" anchor="t">
                            <a:noAutofit/>
                          </a:bodyPr>
                          <a:lstStyle/>
                          <a:p>
                            <a:pPr algn="just"/>
                            <a14:m>
                              <m:oMathPara xmlns:m="http://schemas.openxmlformats.org/officeDocument/2006/math">
                                <m:oMathParaPr>
                                  <m:jc m:val="centerGroup"/>
                                </m:oMathParaPr>
                                <m:oMath xmlns:m="http://schemas.openxmlformats.org/officeDocument/2006/math"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(</m:t>
                                  </m:r>
                                  <m:sSub>
                                    <m:sSubPr>
                                      <m:ctrlP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MS Mincho" panose="02020609040205080304" pitchFamily="49" charset="-128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Times New Roman" panose="02020603050405020304" pitchFamily="18" charset="0"/>
                                          <a:cs typeface="Times New Roman" panose="02020603050405020304" pitchFamily="18" charset="0"/>
                                        </a:rPr>
                                        <m:t>𝒓</m:t>
                                      </m:r>
                                    </m:e>
                                    <m:sub>
                                      <m: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Times New Roman" panose="02020603050405020304" pitchFamily="18" charset="0"/>
                                          <a:cs typeface="Times New Roman" panose="02020603050405020304" pitchFamily="18" charset="0"/>
                                        </a:rPr>
                                        <m:t>𝟏</m:t>
                                      </m:r>
                                    </m:sub>
                                  </m:sSub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,</m:t>
                                  </m:r>
                                  <m:sSub>
                                    <m:sSubPr>
                                      <m:ctrlPr>
                                        <a:rPr lang="en-IN" sz="1100" b="1" i="1">
                                          <a:solidFill>
                                            <a:srgbClr val="161718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MS Mincho" panose="02020609040205080304" pitchFamily="49" charset="-128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en-US" sz="1100" b="1" i="1">
                                          <a:solidFill>
                                            <a:srgbClr val="00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Times New Roman" panose="02020603050405020304" pitchFamily="18" charset="0"/>
                                        </a:rPr>
                                        <m:t>𝜽</m:t>
                                      </m:r>
                                    </m:e>
                                    <m:sub>
                                      <m:r>
                                        <a:rPr lang="en-IN" sz="1100" b="1" i="1">
                                          <a:solidFill>
                                            <a:srgbClr val="000000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Cambria Math" panose="02040503050406030204" pitchFamily="18" charset="0"/>
                                          <a:cs typeface="Times New Roman" panose="02020603050405020304" pitchFamily="18" charset="0"/>
                                        </a:rPr>
                                        <m:t>𝟏</m:t>
                                      </m:r>
                                    </m:sub>
                                  </m:sSub>
                                  <m:r>
                                    <a:rPr lang="en-US" sz="1100" b="1" i="1">
                                      <a:solidFill>
                                        <a:srgbClr val="161718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Times New Roman" panose="02020603050405020304" pitchFamily="18" charset="0"/>
                                      <a:cs typeface="Times New Roman" panose="02020603050405020304" pitchFamily="18" charset="0"/>
                                    </a:rPr>
                                    <m:t>)</m:t>
                                  </m:r>
                                </m:oMath>
                              </m:oMathPara>
                            </a14:m>
                            <a:endParaRPr lang="en-IN" sz="1000">
                              <a:effectLst/>
                              <a:latin typeface="Times New Roman" panose="02020603050405020304" pitchFamily="18" charset="0"/>
                              <a:ea typeface="Times New Roman" panose="02020603050405020304" pitchFamily="18" charset="0"/>
                            </a:endParaRPr>
                          </a:p>
                        </xdr:txBody>
                      </xdr:sp>
                    </mc:Choice>
                    <mc:Fallback xmlns="">
                      <xdr:sp macro="" textlink="">
                        <xdr:nvSpPr>
                          <xdr:cNvPr id="13" name="Text Box 225">
                            <a:extLst>
                              <a:ext uri="{FF2B5EF4-FFF2-40B4-BE49-F238E27FC236}">
                                <a16:creationId xmlns:a16="http://schemas.microsoft.com/office/drawing/2014/main" id="{33743482-DE84-4438-AEF8-EC8C72CC9CC6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6569205" y="7252214"/>
                            <a:ext cx="795561" cy="172426"/>
                          </a:xfrm>
                          <a:prstGeom prst="rect">
                            <a:avLst/>
                          </a:prstGeom>
                          <a:noFill/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tx1"/>
                          </a:fontRef>
                        </xdr:style>
                        <xdr:txBody>
                          <a:bodyPr wrap="square" lIns="0" tIns="0" rIns="0" bIns="0" rtlCol="0" anchor="t">
                            <a:noAutofit/>
                          </a:bodyPr>
                          <a:lstStyle/>
                          <a:p>
                            <a:pPr algn="just"/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(𝒓</a:t>
                            </a:r>
                            <a:r>
                              <a:rPr lang="en-IN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_𝟏</a:t>
                            </a:r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,</a:t>
                            </a:r>
                            <a:r>
                              <a:rPr lang="en-US" sz="1100" b="1" i="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𝜽</a:t>
                            </a:r>
                            <a:r>
                              <a:rPr lang="en-IN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_</a:t>
                            </a:r>
                            <a:r>
                              <a:rPr lang="en-IN" sz="1100" b="1" i="0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a:t>𝟏</a:t>
                            </a:r>
                            <a:r>
                              <a:rPr lang="en-US" sz="1100" b="1" i="0">
                                <a:solidFill>
                                  <a:srgbClr val="161718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)</a:t>
                            </a:r>
                            <a:endParaRPr lang="en-IN" sz="1000">
                              <a:effectLst/>
                              <a:latin typeface="Times New Roman" panose="02020603050405020304" pitchFamily="18" charset="0"/>
                              <a:ea typeface="Times New Roman" panose="02020603050405020304" pitchFamily="18" charset="0"/>
                            </a:endParaRPr>
                          </a:p>
                        </xdr:txBody>
                      </xdr:sp>
                    </mc:Fallback>
                  </mc:AlternateContent>
                  <xdr:grpSp>
                    <xdr:nvGrpSpPr>
                      <xdr:cNvPr id="35" name="Group 34">
                        <a:extLst>
                          <a:ext uri="{FF2B5EF4-FFF2-40B4-BE49-F238E27FC236}">
                            <a16:creationId xmlns:a16="http://schemas.microsoft.com/office/drawing/2014/main" id="{D209131B-332E-4FEA-A867-5B81A5C1FFD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019145" y="6662490"/>
                        <a:ext cx="694505" cy="4287346"/>
                        <a:chOff x="16019145" y="6641613"/>
                        <a:chExt cx="694505" cy="4287346"/>
                      </a:xfrm>
                    </xdr:grpSpPr>
                    <xdr:cxnSp macro="">
                      <xdr:nvCxnSpPr>
                        <xdr:cNvPr id="15" name="Straight Arrow Connector 14">
                          <a:extLst>
                            <a:ext uri="{FF2B5EF4-FFF2-40B4-BE49-F238E27FC236}">
                              <a16:creationId xmlns:a16="http://schemas.microsoft.com/office/drawing/2014/main" id="{28A91EAD-39FE-4155-84B9-D1170588AB11}"/>
                            </a:ext>
                          </a:extLst>
                        </xdr:cNvPr>
                        <xdr:cNvCxnSpPr>
                          <a:endCxn id="31" idx="3"/>
                        </xdr:cNvCxnSpPr>
                      </xdr:nvCxnSpPr>
                      <xdr:spPr>
                        <a:xfrm flipV="1">
                          <a:off x="16019145" y="7486954"/>
                          <a:ext cx="541468" cy="3442005"/>
                        </a:xfrm>
                        <a:prstGeom prst="straightConnector1">
                          <a:avLst/>
                        </a:prstGeom>
                        <a:ln>
                          <a:solidFill>
                            <a:schemeClr val="tx1"/>
                          </a:solidFill>
                          <a:prstDash val="dash"/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32" name="Group 31">
                          <a:extLst>
                            <a:ext uri="{FF2B5EF4-FFF2-40B4-BE49-F238E27FC236}">
                              <a16:creationId xmlns:a16="http://schemas.microsoft.com/office/drawing/2014/main" id="{87C3C668-438F-4388-899C-E3D1BFAD48F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6022878" y="6641613"/>
                          <a:ext cx="690772" cy="4217032"/>
                          <a:chOff x="16033316" y="6652051"/>
                          <a:chExt cx="690772" cy="4217032"/>
                        </a:xfrm>
                      </xdr:grpSpPr>
                      <xdr:cxnSp macro="">
                        <xdr:nvCxnSpPr>
                          <xdr:cNvPr id="26" name="Straight Arrow Connector 25">
                            <a:extLst>
                              <a:ext uri="{FF2B5EF4-FFF2-40B4-BE49-F238E27FC236}">
                                <a16:creationId xmlns:a16="http://schemas.microsoft.com/office/drawing/2014/main" id="{4D2B5424-5E8D-472F-AF9D-6257A8CC5FA2}"/>
                              </a:ext>
                            </a:extLst>
                          </xdr:cNvPr>
                          <xdr:cNvCxnSpPr>
                            <a:endCxn id="27" idx="2"/>
                          </xdr:cNvCxnSpPr>
                        </xdr:nvCxnSpPr>
                        <xdr:spPr>
                          <a:xfrm flipV="1">
                            <a:off x="16033316" y="6745325"/>
                            <a:ext cx="386219" cy="4123758"/>
                          </a:xfrm>
                          <a:prstGeom prst="straightConnector1">
                            <a:avLst/>
                          </a:prstGeom>
                          <a:ln>
                            <a:solidFill>
                              <a:schemeClr val="tx1"/>
                            </a:solidFill>
                            <a:prstDash val="dash"/>
                            <a:tailEnd type="triangle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27" name="Oval 26">
                            <a:extLst>
                              <a:ext uri="{FF2B5EF4-FFF2-40B4-BE49-F238E27FC236}">
                                <a16:creationId xmlns:a16="http://schemas.microsoft.com/office/drawing/2014/main" id="{080046AE-5A35-44B7-92C9-7CE197C0F78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6419535" y="6652051"/>
                            <a:ext cx="179294" cy="186547"/>
                          </a:xfrm>
                          <a:prstGeom prst="ellipse">
                            <a:avLst/>
                          </a:prstGeom>
                          <a:noFill/>
                          <a:ln w="19050">
                            <a:solidFill>
                              <a:srgbClr val="FF0000"/>
                            </a:solidFill>
                            <a:prstDash val="sysDot"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rot="0" spcFirstLastPara="0" vert="horz" wrap="square" lIns="91440" tIns="45720" rIns="91440" bIns="45720" numCol="1" spcCol="0" rtlCol="0" fromWordArt="0" anchor="ctr" anchorCtr="0" forceAA="0" compatLnSpc="1">
                            <a:prstTxWarp prst="textNoShape">
                              <a:avLst/>
                            </a:prstTxWarp>
                            <a:noAutofit/>
                          </a:bodyPr>
                          <a:lstStyle/>
                          <a:p>
                            <a:endParaRPr lang="en-IN"/>
                          </a:p>
                        </xdr:txBody>
                      </xdr:sp>
                      <xdr:sp macro="" textlink="">
                        <xdr:nvSpPr>
                          <xdr:cNvPr id="31" name="Oval 30">
                            <a:extLst>
                              <a:ext uri="{FF2B5EF4-FFF2-40B4-BE49-F238E27FC236}">
                                <a16:creationId xmlns:a16="http://schemas.microsoft.com/office/drawing/2014/main" id="{A872DBB6-4183-4ABD-B140-4E7DFB1B9C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6544794" y="7338164"/>
                            <a:ext cx="179294" cy="186547"/>
                          </a:xfrm>
                          <a:prstGeom prst="ellipse">
                            <a:avLst/>
                          </a:prstGeom>
                          <a:noFill/>
                          <a:ln w="19050">
                            <a:solidFill>
                              <a:srgbClr val="FF0000"/>
                            </a:solidFill>
                            <a:prstDash val="sysDot"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rot="0" spcFirstLastPara="0" vert="horz" wrap="square" lIns="91440" tIns="45720" rIns="91440" bIns="45720" numCol="1" spcCol="0" rtlCol="0" fromWordArt="0" anchor="ctr" anchorCtr="0" forceAA="0" compatLnSpc="1">
                            <a:prstTxWarp prst="textNoShape">
                              <a:avLst/>
                            </a:prstTxWarp>
                            <a:noAutofit/>
                          </a:bodyPr>
                          <a:lstStyle/>
                          <a:p>
                            <a:endParaRPr lang="en-IN"/>
                          </a:p>
                        </xdr:txBody>
                      </xdr:sp>
                    </xdr:grpSp>
                  </xdr:grpSp>
                </xdr:grpSp>
              </xdr:grpSp>
            </xdr:grpSp>
          </xdr:grpSp>
        </xdr:grpSp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2" name="Text Box 225">
                <a:extLst>
                  <a:ext uri="{FF2B5EF4-FFF2-40B4-BE49-F238E27FC236}">
                    <a16:creationId xmlns:a16="http://schemas.microsoft.com/office/drawing/2014/main" id="{CF68854D-6425-4E44-88C7-6B5122BFFDB8}"/>
                  </a:ext>
                </a:extLst>
              </xdr:cNvPr>
              <xdr:cNvSpPr txBox="1"/>
            </xdr:nvSpPr>
            <xdr:spPr>
              <a:xfrm>
                <a:off x="14342302" y="8298494"/>
                <a:ext cx="795561" cy="17242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wrap="square" lIns="0" tIns="0" rIns="0" bIns="0" rtlCol="0" anchor="t">
                <a:noAutofit/>
              </a:bodyPr>
              <a:lstStyle/>
              <a:p>
                <a:pPr algn="just"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r>
                        <a:rPr lang="en-US" sz="1100" b="1" i="1">
                          <a:solidFill>
                            <a:srgbClr val="161718"/>
                          </a:solidFill>
                          <a:effectLst/>
                          <a:latin typeface="Cambria Math" panose="02040503050406030204" pitchFamily="18" charset="0"/>
                          <a:ea typeface="Times New Roman" panose="02020603050405020304" pitchFamily="18" charset="0"/>
                          <a:cs typeface="Times New Roman" panose="02020603050405020304" pitchFamily="18" charset="0"/>
                        </a:rPr>
                        <m:t>(</m:t>
                      </m:r>
                      <m:r>
                        <a:rPr lang="en-IN" sz="1100" b="1" i="1">
                          <a:solidFill>
                            <a:srgbClr val="161718"/>
                          </a:solidFill>
                          <a:effectLst/>
                          <a:latin typeface="Cambria Math" panose="02040503050406030204" pitchFamily="18" charset="0"/>
                          <a:ea typeface="Times New Roman" panose="02020603050405020304" pitchFamily="18" charset="0"/>
                          <a:cs typeface="Times New Roman" panose="02020603050405020304" pitchFamily="18" charset="0"/>
                        </a:rPr>
                        <m:t>𝒓</m:t>
                      </m:r>
                      <m:r>
                        <a:rPr lang="en-US" sz="1100" b="1" i="1">
                          <a:solidFill>
                            <a:srgbClr val="161718"/>
                          </a:solidFill>
                          <a:effectLst/>
                          <a:latin typeface="Cambria Math" panose="02040503050406030204" pitchFamily="18" charset="0"/>
                          <a:ea typeface="Times New Roman" panose="02020603050405020304" pitchFamily="18" charset="0"/>
                          <a:cs typeface="Times New Roman" panose="02020603050405020304" pitchFamily="18" charset="0"/>
                        </a:rPr>
                        <m:t>,</m:t>
                      </m:r>
                      <m:r>
                        <a:rPr lang="en-US" sz="1100" b="1" i="1">
                          <a:solidFill>
                            <a:srgbClr val="161718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Times New Roman" panose="02020603050405020304" pitchFamily="18" charset="0"/>
                        </a:rPr>
                        <m:t>𝜽</m:t>
                      </m:r>
                      <m:r>
                        <a:rPr lang="en-US" sz="1100" b="1" i="1">
                          <a:solidFill>
                            <a:srgbClr val="161718"/>
                          </a:solidFill>
                          <a:effectLst/>
                          <a:latin typeface="Cambria Math" panose="02040503050406030204" pitchFamily="18" charset="0"/>
                          <a:ea typeface="Times New Roman" panose="02020603050405020304" pitchFamily="18" charset="0"/>
                          <a:cs typeface="Times New Roman" panose="02020603050405020304" pitchFamily="18" charset="0"/>
                        </a:rPr>
                        <m:t>)</m:t>
                      </m:r>
                    </m:oMath>
                  </m:oMathPara>
                </a14:m>
                <a:endParaRPr lang="en-IN" sz="1000">
                  <a:effectLst/>
                  <a:latin typeface="Times New Roman" panose="02020603050405020304" pitchFamily="18" charset="0"/>
                  <a:ea typeface="Times New Roman" panose="02020603050405020304" pitchFamily="18" charset="0"/>
                </a:endParaRPr>
              </a:p>
            </xdr:txBody>
          </xdr:sp>
        </mc:Choice>
        <mc:Fallback xmlns="">
          <xdr:sp macro="" textlink="">
            <xdr:nvSpPr>
              <xdr:cNvPr id="42" name="Text Box 225">
                <a:extLst>
                  <a:ext uri="{FF2B5EF4-FFF2-40B4-BE49-F238E27FC236}">
                    <a16:creationId xmlns:a16="http://schemas.microsoft.com/office/drawing/2014/main" id="{CF68854D-6425-4E44-88C7-6B5122BFFDB8}"/>
                  </a:ext>
                </a:extLst>
              </xdr:cNvPr>
              <xdr:cNvSpPr txBox="1"/>
            </xdr:nvSpPr>
            <xdr:spPr>
              <a:xfrm>
                <a:off x="14342302" y="8298494"/>
                <a:ext cx="795561" cy="17242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wrap="square" lIns="0" tIns="0" rIns="0" bIns="0" rtlCol="0" anchor="t">
                <a:noAutofit/>
              </a:bodyPr>
              <a:lstStyle/>
              <a:p>
                <a:pPr algn="just"/>
                <a:r>
                  <a:rPr lang="en-US" sz="1100" b="1" i="0">
                    <a:solidFill>
                      <a:srgbClr val="161718"/>
                    </a:solidFill>
                    <a:effectLst/>
                    <a:latin typeface="Cambria Math" panose="020405030504060302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IN" sz="1100" b="1" i="0">
                    <a:solidFill>
                      <a:srgbClr val="161718"/>
                    </a:solidFill>
                    <a:effectLst/>
                    <a:latin typeface="Cambria Math" panose="020405030504060302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rPr>
                  <a:t>𝒓</a:t>
                </a:r>
                <a:r>
                  <a:rPr lang="en-US" sz="1100" b="1" i="0">
                    <a:solidFill>
                      <a:srgbClr val="161718"/>
                    </a:solidFill>
                    <a:effectLst/>
                    <a:latin typeface="Cambria Math" panose="020405030504060302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rPr>
                  <a:t>,</a:t>
                </a:r>
                <a:r>
                  <a:rPr lang="en-US" sz="1100" b="1" i="0">
                    <a:solidFill>
                      <a:srgbClr val="161718"/>
                    </a:solidFill>
                    <a:effectLst/>
                    <a:latin typeface="Cambria Math" panose="02040503050406030204" pitchFamily="18" charset="0"/>
                    <a:ea typeface="Cambria Math" panose="02040503050406030204" pitchFamily="18" charset="0"/>
                    <a:cs typeface="Times New Roman" panose="02020603050405020304" pitchFamily="18" charset="0"/>
                  </a:rPr>
                  <a:t>𝜽</a:t>
                </a:r>
                <a:r>
                  <a:rPr lang="en-US" sz="1100" b="1" i="0">
                    <a:solidFill>
                      <a:srgbClr val="161718"/>
                    </a:solidFill>
                    <a:effectLst/>
                    <a:latin typeface="Cambria Math" panose="020405030504060302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IN" sz="1000">
                  <a:effectLst/>
                  <a:latin typeface="Times New Roman" panose="02020603050405020304" pitchFamily="18" charset="0"/>
                  <a:ea typeface="Times New Roman" panose="02020603050405020304" pitchFamily="18" charset="0"/>
                </a:endParaRPr>
              </a:p>
            </xdr:txBody>
          </xdr:sp>
        </mc:Fallback>
      </mc:AlternateContent>
    </xdr:grpSp>
    <xdr:clientData/>
  </xdr:twoCellAnchor>
  <xdr:twoCellAnchor>
    <xdr:from>
      <xdr:col>10</xdr:col>
      <xdr:colOff>112201</xdr:colOff>
      <xdr:row>113</xdr:row>
      <xdr:rowOff>93371</xdr:rowOff>
    </xdr:from>
    <xdr:to>
      <xdr:col>17</xdr:col>
      <xdr:colOff>546651</xdr:colOff>
      <xdr:row>131</xdr:row>
      <xdr:rowOff>99391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698B26E-50CA-4B81-88EB-3DA326AE4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111096</xdr:colOff>
      <xdr:row>89</xdr:row>
      <xdr:rowOff>121256</xdr:rowOff>
    </xdr:from>
    <xdr:to>
      <xdr:col>17</xdr:col>
      <xdr:colOff>530087</xdr:colOff>
      <xdr:row>112</xdr:row>
      <xdr:rowOff>132522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B1C6FDB-A15A-4336-AD82-C8D582895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132521</xdr:colOff>
      <xdr:row>68</xdr:row>
      <xdr:rowOff>82825</xdr:rowOff>
    </xdr:from>
    <xdr:to>
      <xdr:col>17</xdr:col>
      <xdr:colOff>511754</xdr:colOff>
      <xdr:row>89</xdr:row>
      <xdr:rowOff>10435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25DE3B4-674E-4402-BDA8-5D94E384B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9488</xdr:colOff>
      <xdr:row>3</xdr:row>
      <xdr:rowOff>11829</xdr:rowOff>
    </xdr:from>
    <xdr:to>
      <xdr:col>27</xdr:col>
      <xdr:colOff>610023</xdr:colOff>
      <xdr:row>31</xdr:row>
      <xdr:rowOff>82949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232D1-292F-4753-9FA9-7EBEE512A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202238</xdr:colOff>
      <xdr:row>6</xdr:row>
      <xdr:rowOff>185157</xdr:rowOff>
    </xdr:from>
    <xdr:to>
      <xdr:col>51</xdr:col>
      <xdr:colOff>125801</xdr:colOff>
      <xdr:row>43</xdr:row>
      <xdr:rowOff>114500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BAD4E-1E67-427A-B626-03CDD58FD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463B-5CA5-437D-A0D8-70C5F94A388A}">
  <dimension ref="A1:Q3"/>
  <sheetViews>
    <sheetView tabSelected="1" zoomScale="83" zoomScaleNormal="83" workbookViewId="0">
      <selection activeCell="Y22" sqref="Y22"/>
    </sheetView>
  </sheetViews>
  <sheetFormatPr defaultRowHeight="14.4" x14ac:dyDescent="0.3"/>
  <sheetData>
    <row r="1" spans="1:17" x14ac:dyDescent="0.3">
      <c r="A1" s="81" t="s">
        <v>42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3"/>
    </row>
    <row r="2" spans="1:17" x14ac:dyDescent="0.3">
      <c r="A2" s="84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6"/>
    </row>
    <row r="3" spans="1:17" ht="15" thickBot="1" x14ac:dyDescent="0.35">
      <c r="A3" s="87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9"/>
    </row>
  </sheetData>
  <mergeCells count="1">
    <mergeCell ref="A1:Q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ADC7-DDD0-4AB9-8E57-0C332E19D67D}">
  <dimension ref="A1:AB38"/>
  <sheetViews>
    <sheetView zoomScale="85" zoomScaleNormal="85" workbookViewId="0">
      <selection sqref="A1:Q3"/>
    </sheetView>
  </sheetViews>
  <sheetFormatPr defaultRowHeight="14.4" x14ac:dyDescent="0.3"/>
  <cols>
    <col min="1" max="16384" width="8.88671875" style="13"/>
  </cols>
  <sheetData>
    <row r="1" spans="1:28" ht="14.4" customHeight="1" x14ac:dyDescent="0.3">
      <c r="A1" s="81" t="s">
        <v>39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3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</row>
    <row r="2" spans="1:28" ht="14.4" customHeight="1" x14ac:dyDescent="0.3">
      <c r="A2" s="84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6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</row>
    <row r="3" spans="1:28" ht="15" customHeight="1" thickBot="1" x14ac:dyDescent="0.35">
      <c r="A3" s="87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9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</row>
    <row r="4" spans="1:28" ht="15" thickBot="1" x14ac:dyDescent="0.35"/>
    <row r="5" spans="1:28" ht="15" thickBot="1" x14ac:dyDescent="0.35">
      <c r="A5" s="90" t="s">
        <v>0</v>
      </c>
      <c r="B5" s="91"/>
      <c r="C5" s="91"/>
      <c r="D5" s="91"/>
      <c r="E5" s="91"/>
      <c r="F5" s="91"/>
      <c r="G5" s="91"/>
      <c r="H5" s="90" t="s">
        <v>1</v>
      </c>
      <c r="I5" s="91"/>
      <c r="J5" s="91"/>
      <c r="K5" s="91"/>
      <c r="L5" s="92"/>
      <c r="M5" s="90" t="s">
        <v>30</v>
      </c>
      <c r="N5" s="91"/>
      <c r="O5" s="91"/>
      <c r="P5" s="91"/>
      <c r="Q5" s="92"/>
    </row>
    <row r="6" spans="1:28" x14ac:dyDescent="0.3">
      <c r="A6" s="30"/>
      <c r="B6" s="31"/>
      <c r="C6" s="31"/>
      <c r="D6" s="31"/>
      <c r="E6" s="31"/>
      <c r="F6" s="31"/>
      <c r="G6" s="32"/>
      <c r="H6" s="30"/>
      <c r="I6" s="31"/>
      <c r="J6" s="31"/>
      <c r="K6" s="31"/>
      <c r="L6" s="32"/>
      <c r="M6" s="30"/>
      <c r="N6" s="31"/>
      <c r="O6" s="31"/>
      <c r="P6" s="31"/>
      <c r="Q6" s="32"/>
    </row>
    <row r="7" spans="1:28" x14ac:dyDescent="0.3">
      <c r="A7" s="2"/>
      <c r="B7" s="3"/>
      <c r="C7" s="3"/>
      <c r="D7" s="3"/>
      <c r="E7" s="3"/>
      <c r="F7" s="3"/>
      <c r="G7" s="6"/>
      <c r="H7" s="2"/>
      <c r="I7" s="3"/>
      <c r="J7" s="3"/>
      <c r="K7" s="3"/>
      <c r="L7" s="6"/>
      <c r="M7" s="2"/>
      <c r="N7" s="3"/>
      <c r="O7" s="3"/>
      <c r="P7" s="3"/>
      <c r="Q7" s="6"/>
    </row>
    <row r="8" spans="1:28" x14ac:dyDescent="0.3">
      <c r="A8" s="2"/>
      <c r="B8" s="3"/>
      <c r="C8" s="3"/>
      <c r="D8" s="3"/>
      <c r="E8" s="3"/>
      <c r="F8" s="3"/>
      <c r="G8" s="6"/>
      <c r="H8" s="2"/>
      <c r="I8" s="3"/>
      <c r="J8" s="3"/>
      <c r="K8" s="3"/>
      <c r="L8" s="6"/>
      <c r="M8" s="2"/>
      <c r="N8" s="3" t="s">
        <v>11</v>
      </c>
      <c r="O8" s="3"/>
      <c r="P8" s="3"/>
      <c r="Q8" s="6"/>
    </row>
    <row r="9" spans="1:28" x14ac:dyDescent="0.3">
      <c r="A9" s="2"/>
      <c r="B9" s="3"/>
      <c r="C9" s="3"/>
      <c r="D9" s="3"/>
      <c r="E9" s="3"/>
      <c r="F9" s="3"/>
      <c r="G9" s="6"/>
      <c r="H9" s="2"/>
      <c r="I9" s="3"/>
      <c r="J9" s="3"/>
      <c r="K9" s="3"/>
      <c r="L9" s="6"/>
      <c r="M9" s="2"/>
      <c r="N9" s="3"/>
      <c r="O9" s="3"/>
      <c r="P9" s="3"/>
      <c r="Q9" s="6"/>
    </row>
    <row r="10" spans="1:28" x14ac:dyDescent="0.3">
      <c r="A10" s="2"/>
      <c r="B10" s="3"/>
      <c r="C10" s="3"/>
      <c r="D10" s="3"/>
      <c r="E10" s="3"/>
      <c r="F10" s="3"/>
      <c r="G10" s="6"/>
      <c r="H10" s="2"/>
      <c r="I10" s="3"/>
      <c r="J10" s="3"/>
      <c r="K10" s="3"/>
      <c r="L10" s="6"/>
      <c r="M10" s="2"/>
      <c r="N10" s="3"/>
      <c r="O10" s="3"/>
      <c r="P10" s="3"/>
      <c r="Q10" s="6"/>
    </row>
    <row r="11" spans="1:28" x14ac:dyDescent="0.3">
      <c r="A11" s="2"/>
      <c r="B11" s="3"/>
      <c r="C11" s="3"/>
      <c r="D11" s="3"/>
      <c r="E11" s="3"/>
      <c r="F11" s="3"/>
      <c r="G11" s="6"/>
      <c r="H11" s="2"/>
      <c r="I11" s="3"/>
      <c r="J11" s="3"/>
      <c r="K11" s="3"/>
      <c r="L11" s="6"/>
      <c r="M11" s="2"/>
      <c r="N11" s="3"/>
      <c r="O11" s="3"/>
      <c r="P11" s="3"/>
      <c r="Q11" s="6"/>
    </row>
    <row r="12" spans="1:28" x14ac:dyDescent="0.3">
      <c r="A12" s="2"/>
      <c r="B12" s="3"/>
      <c r="C12" s="3"/>
      <c r="D12" s="3"/>
      <c r="E12" s="3"/>
      <c r="F12" s="3"/>
      <c r="G12" s="6"/>
      <c r="H12" s="2"/>
      <c r="I12" s="3"/>
      <c r="J12" s="3"/>
      <c r="K12" s="3"/>
      <c r="L12" s="6"/>
      <c r="M12" s="2"/>
      <c r="N12" s="3"/>
      <c r="O12" s="3"/>
      <c r="P12" s="3"/>
      <c r="Q12" s="6"/>
    </row>
    <row r="13" spans="1:28" x14ac:dyDescent="0.3">
      <c r="A13" s="2"/>
      <c r="B13" s="3"/>
      <c r="C13" s="3"/>
      <c r="D13" s="3"/>
      <c r="E13" s="3"/>
      <c r="F13" s="3"/>
      <c r="G13" s="6"/>
      <c r="H13" s="2"/>
      <c r="I13" s="3"/>
      <c r="J13" s="3"/>
      <c r="K13" s="3"/>
      <c r="L13" s="6"/>
      <c r="M13" s="2"/>
      <c r="N13" s="3"/>
      <c r="O13" s="3"/>
      <c r="P13" s="3"/>
      <c r="Q13" s="6"/>
    </row>
    <row r="14" spans="1:28" x14ac:dyDescent="0.3">
      <c r="A14" s="2"/>
      <c r="B14" s="3"/>
      <c r="C14" s="3"/>
      <c r="D14" s="3"/>
      <c r="E14" s="3"/>
      <c r="F14" s="3"/>
      <c r="G14" s="6"/>
      <c r="H14" s="2"/>
      <c r="I14" s="3"/>
      <c r="J14" s="3"/>
      <c r="K14" s="3"/>
      <c r="L14" s="6"/>
      <c r="M14" s="2"/>
      <c r="N14" s="3"/>
      <c r="O14" s="3"/>
      <c r="P14" s="3"/>
      <c r="Q14" s="6"/>
    </row>
    <row r="15" spans="1:28" ht="15" thickBot="1" x14ac:dyDescent="0.35">
      <c r="A15" s="2"/>
      <c r="B15" s="3"/>
      <c r="C15" s="3"/>
      <c r="D15" s="3"/>
      <c r="E15" s="3"/>
      <c r="F15" s="3"/>
      <c r="G15" s="6"/>
      <c r="H15" s="2"/>
      <c r="I15" s="3"/>
      <c r="J15" s="3"/>
      <c r="K15" s="3"/>
      <c r="L15" s="6"/>
      <c r="M15" s="4"/>
      <c r="N15" s="5"/>
      <c r="O15" s="5"/>
      <c r="P15" s="5"/>
      <c r="Q15" s="7"/>
    </row>
    <row r="16" spans="1:28" x14ac:dyDescent="0.3">
      <c r="A16" s="2"/>
      <c r="B16" s="3"/>
      <c r="C16" s="3"/>
      <c r="D16" s="3"/>
      <c r="E16" s="3"/>
      <c r="F16" s="3"/>
      <c r="G16" s="6"/>
      <c r="H16" s="2"/>
      <c r="I16" s="3"/>
      <c r="J16" s="3"/>
      <c r="K16" s="3"/>
      <c r="L16" s="6"/>
      <c r="M16" s="3"/>
      <c r="N16" s="3"/>
      <c r="O16" s="3"/>
      <c r="P16" s="3"/>
      <c r="Q16" s="3"/>
    </row>
    <row r="17" spans="1:17" x14ac:dyDescent="0.3">
      <c r="A17" s="2"/>
      <c r="B17" s="3"/>
      <c r="C17" s="3"/>
      <c r="D17" s="3"/>
      <c r="E17" s="3"/>
      <c r="F17" s="3"/>
      <c r="G17" s="6"/>
      <c r="H17" s="2"/>
      <c r="I17" s="3"/>
      <c r="J17" s="3"/>
      <c r="K17" s="3"/>
      <c r="L17" s="6"/>
      <c r="M17" s="3"/>
      <c r="N17" s="3"/>
      <c r="O17" s="3"/>
      <c r="P17" s="3"/>
      <c r="Q17" s="3"/>
    </row>
    <row r="18" spans="1:17" x14ac:dyDescent="0.3">
      <c r="A18" s="2"/>
      <c r="B18" s="3"/>
      <c r="C18" s="3"/>
      <c r="D18" s="3"/>
      <c r="E18" s="3"/>
      <c r="F18" s="3"/>
      <c r="G18" s="6"/>
      <c r="H18" s="2"/>
      <c r="I18" s="3"/>
      <c r="J18" s="3"/>
      <c r="K18" s="3"/>
      <c r="L18" s="6"/>
      <c r="M18" s="3"/>
      <c r="N18" s="3"/>
      <c r="O18" s="3"/>
      <c r="P18" s="3"/>
      <c r="Q18" s="3"/>
    </row>
    <row r="19" spans="1:17" x14ac:dyDescent="0.3">
      <c r="A19" s="2"/>
      <c r="B19" s="3"/>
      <c r="C19" s="3"/>
      <c r="D19" s="3"/>
      <c r="E19" s="3"/>
      <c r="F19" s="3"/>
      <c r="G19" s="6"/>
      <c r="H19" s="2"/>
      <c r="I19" s="3"/>
      <c r="J19" s="3"/>
      <c r="K19" s="3"/>
      <c r="L19" s="6"/>
      <c r="M19" s="3"/>
      <c r="N19" s="3"/>
      <c r="O19" s="3"/>
      <c r="P19" s="3"/>
      <c r="Q19" s="3"/>
    </row>
    <row r="20" spans="1:17" x14ac:dyDescent="0.3">
      <c r="A20" s="2"/>
      <c r="B20" s="3"/>
      <c r="C20" s="3"/>
      <c r="D20" s="3"/>
      <c r="E20" s="3"/>
      <c r="F20" s="3"/>
      <c r="G20" s="6"/>
      <c r="H20" s="2"/>
      <c r="I20" s="3"/>
      <c r="J20" s="3"/>
      <c r="K20" s="3"/>
      <c r="L20" s="6"/>
      <c r="M20" s="3"/>
      <c r="N20" s="3"/>
      <c r="O20" s="3"/>
      <c r="P20" s="3"/>
      <c r="Q20" s="3"/>
    </row>
    <row r="21" spans="1:17" x14ac:dyDescent="0.3">
      <c r="A21" s="2"/>
      <c r="B21" s="3"/>
      <c r="C21" s="3"/>
      <c r="D21" s="3"/>
      <c r="E21" s="3"/>
      <c r="F21" s="3"/>
      <c r="G21" s="6"/>
      <c r="H21" s="2"/>
      <c r="I21" s="3"/>
      <c r="J21" s="3"/>
      <c r="K21" s="3"/>
      <c r="L21" s="6"/>
      <c r="M21" s="3"/>
      <c r="N21" s="3"/>
      <c r="O21" s="3"/>
      <c r="P21" s="3"/>
      <c r="Q21" s="3"/>
    </row>
    <row r="22" spans="1:17" x14ac:dyDescent="0.3">
      <c r="A22" s="2"/>
      <c r="B22" s="3"/>
      <c r="C22" s="3"/>
      <c r="D22" s="3"/>
      <c r="E22" s="3"/>
      <c r="F22" s="3"/>
      <c r="G22" s="6"/>
      <c r="H22" s="2"/>
      <c r="I22" s="3"/>
      <c r="J22" s="3"/>
      <c r="K22" s="3"/>
      <c r="L22" s="6"/>
      <c r="M22" s="3"/>
      <c r="N22" s="3"/>
      <c r="O22" s="3"/>
      <c r="P22" s="3"/>
      <c r="Q22" s="3"/>
    </row>
    <row r="23" spans="1:17" x14ac:dyDescent="0.3">
      <c r="A23" s="2"/>
      <c r="B23" s="3"/>
      <c r="C23" s="3"/>
      <c r="D23" s="3"/>
      <c r="E23" s="3"/>
      <c r="F23" s="3"/>
      <c r="G23" s="6"/>
      <c r="H23" s="2"/>
      <c r="I23" s="3"/>
      <c r="J23" s="3"/>
      <c r="K23" s="3"/>
      <c r="L23" s="6"/>
      <c r="M23" s="93"/>
      <c r="N23" s="93"/>
      <c r="O23" s="93"/>
      <c r="P23" s="93"/>
      <c r="Q23" s="93"/>
    </row>
    <row r="24" spans="1:17" x14ac:dyDescent="0.3">
      <c r="A24" s="2"/>
      <c r="B24" s="3"/>
      <c r="C24" s="3"/>
      <c r="D24" s="3"/>
      <c r="E24" s="3"/>
      <c r="F24" s="3"/>
      <c r="G24" s="6"/>
      <c r="H24" s="2"/>
      <c r="I24" s="3"/>
      <c r="J24" s="3"/>
      <c r="K24" s="3"/>
      <c r="L24" s="6"/>
    </row>
    <row r="25" spans="1:17" x14ac:dyDescent="0.3">
      <c r="A25" s="2"/>
      <c r="B25" s="3"/>
      <c r="C25" s="3"/>
      <c r="D25" s="3"/>
      <c r="E25" s="3"/>
      <c r="F25" s="3"/>
      <c r="G25" s="6"/>
      <c r="H25" s="2"/>
      <c r="I25" s="3"/>
      <c r="J25" s="3"/>
      <c r="K25" s="3"/>
      <c r="L25" s="6"/>
    </row>
    <row r="26" spans="1:17" x14ac:dyDescent="0.3">
      <c r="A26" s="2"/>
      <c r="B26" s="3"/>
      <c r="C26" s="3"/>
      <c r="D26" s="3"/>
      <c r="E26" s="3"/>
      <c r="F26" s="3"/>
      <c r="G26" s="6"/>
      <c r="H26" s="2"/>
      <c r="I26" s="3"/>
      <c r="J26" s="3"/>
      <c r="K26" s="3"/>
      <c r="L26" s="6"/>
    </row>
    <row r="27" spans="1:17" x14ac:dyDescent="0.3">
      <c r="A27" s="2"/>
      <c r="B27" s="3"/>
      <c r="C27" s="3"/>
      <c r="D27" s="3"/>
      <c r="E27" s="3"/>
      <c r="F27" s="3"/>
      <c r="G27" s="6"/>
      <c r="H27" s="2"/>
      <c r="I27" s="3"/>
      <c r="J27" s="3"/>
      <c r="K27" s="3"/>
      <c r="L27" s="6"/>
    </row>
    <row r="28" spans="1:17" x14ac:dyDescent="0.3">
      <c r="A28" s="2"/>
      <c r="B28" s="3"/>
      <c r="C28" s="3"/>
      <c r="D28" s="3"/>
      <c r="E28" s="3"/>
      <c r="F28" s="3"/>
      <c r="G28" s="6"/>
      <c r="H28" s="2"/>
      <c r="I28" s="3"/>
      <c r="J28" s="3"/>
      <c r="K28" s="3"/>
      <c r="L28" s="6"/>
    </row>
    <row r="29" spans="1:17" x14ac:dyDescent="0.3">
      <c r="A29" s="2"/>
      <c r="B29" s="3"/>
      <c r="C29" s="3"/>
      <c r="D29" s="3"/>
      <c r="E29" s="3"/>
      <c r="F29" s="3"/>
      <c r="G29" s="6"/>
      <c r="H29" s="2"/>
      <c r="I29" s="3"/>
      <c r="J29" s="3"/>
      <c r="K29" s="3"/>
      <c r="L29" s="6"/>
    </row>
    <row r="30" spans="1:17" x14ac:dyDescent="0.3">
      <c r="A30" s="2"/>
      <c r="B30" s="3"/>
      <c r="C30" s="3"/>
      <c r="D30" s="3"/>
      <c r="E30" s="3"/>
      <c r="F30" s="3"/>
      <c r="G30" s="6"/>
      <c r="H30" s="2"/>
      <c r="I30" s="3"/>
      <c r="J30" s="3"/>
      <c r="K30" s="3"/>
      <c r="L30" s="6"/>
    </row>
    <row r="31" spans="1:17" x14ac:dyDescent="0.3">
      <c r="A31" s="2"/>
      <c r="B31" s="3"/>
      <c r="C31" s="3"/>
      <c r="D31" s="3"/>
      <c r="E31" s="3"/>
      <c r="F31" s="3"/>
      <c r="G31" s="6"/>
      <c r="H31" s="2"/>
      <c r="I31" s="3"/>
      <c r="J31" s="3"/>
      <c r="K31" s="3"/>
      <c r="L31" s="6"/>
    </row>
    <row r="32" spans="1:17" x14ac:dyDescent="0.3">
      <c r="A32" s="2"/>
      <c r="B32" s="3"/>
      <c r="C32" s="3"/>
      <c r="D32" s="3"/>
      <c r="E32" s="3"/>
      <c r="F32" s="3"/>
      <c r="G32" s="6"/>
      <c r="H32" s="2"/>
      <c r="I32" s="3"/>
      <c r="J32" s="3"/>
      <c r="K32" s="3"/>
      <c r="L32" s="6"/>
    </row>
    <row r="33" spans="1:12" x14ac:dyDescent="0.3">
      <c r="A33" s="2"/>
      <c r="B33" s="3"/>
      <c r="C33" s="3"/>
      <c r="D33" s="3"/>
      <c r="E33" s="3"/>
      <c r="F33" s="3"/>
      <c r="G33" s="6"/>
      <c r="H33" s="2"/>
      <c r="I33" s="3"/>
      <c r="J33" s="3"/>
      <c r="K33" s="3"/>
      <c r="L33" s="6"/>
    </row>
    <row r="34" spans="1:12" x14ac:dyDescent="0.3">
      <c r="A34" s="2"/>
      <c r="B34" s="3"/>
      <c r="C34" s="3"/>
      <c r="D34" s="3"/>
      <c r="E34" s="3"/>
      <c r="F34" s="3"/>
      <c r="G34" s="6"/>
      <c r="H34" s="2"/>
      <c r="I34" s="3"/>
      <c r="J34" s="3"/>
      <c r="K34" s="3"/>
      <c r="L34" s="6"/>
    </row>
    <row r="35" spans="1:12" x14ac:dyDescent="0.3">
      <c r="A35" s="2"/>
      <c r="B35" s="3"/>
      <c r="C35" s="3"/>
      <c r="D35" s="3"/>
      <c r="E35" s="3"/>
      <c r="F35" s="3"/>
      <c r="G35" s="6"/>
      <c r="H35" s="2"/>
      <c r="I35" s="3"/>
      <c r="J35" s="3"/>
      <c r="K35" s="3"/>
      <c r="L35" s="6"/>
    </row>
    <row r="36" spans="1:12" x14ac:dyDescent="0.3">
      <c r="A36" s="2"/>
      <c r="B36" s="3"/>
      <c r="C36" s="3"/>
      <c r="D36" s="3"/>
      <c r="E36" s="3"/>
      <c r="F36" s="3"/>
      <c r="G36" s="6"/>
      <c r="H36" s="2"/>
      <c r="I36" s="3"/>
      <c r="J36" s="3"/>
      <c r="K36" s="3"/>
      <c r="L36" s="6"/>
    </row>
    <row r="37" spans="1:12" x14ac:dyDescent="0.3">
      <c r="A37" s="2"/>
      <c r="B37" s="3"/>
      <c r="C37" s="3"/>
      <c r="D37" s="3"/>
      <c r="E37" s="3"/>
      <c r="F37" s="3"/>
      <c r="G37" s="6"/>
      <c r="H37" s="2"/>
      <c r="I37" s="3"/>
      <c r="J37" s="3"/>
      <c r="K37" s="3"/>
      <c r="L37" s="6"/>
    </row>
    <row r="38" spans="1:12" ht="15" thickBot="1" x14ac:dyDescent="0.35">
      <c r="A38" s="4"/>
      <c r="B38" s="5"/>
      <c r="C38" s="5"/>
      <c r="D38" s="5"/>
      <c r="E38" s="5"/>
      <c r="F38" s="5"/>
      <c r="G38" s="7"/>
      <c r="H38" s="4"/>
      <c r="I38" s="5"/>
      <c r="J38" s="5"/>
      <c r="K38" s="5"/>
      <c r="L38" s="7"/>
    </row>
  </sheetData>
  <mergeCells count="5">
    <mergeCell ref="A5:G5"/>
    <mergeCell ref="H5:L5"/>
    <mergeCell ref="M23:Q23"/>
    <mergeCell ref="M5:Q5"/>
    <mergeCell ref="A1:Q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6C56-C821-460E-9F32-74203F56CB4A}">
  <dimension ref="A1:BS3223"/>
  <sheetViews>
    <sheetView zoomScale="63" zoomScaleNormal="63" workbookViewId="0">
      <selection activeCell="C48" sqref="C48:C51"/>
    </sheetView>
  </sheetViews>
  <sheetFormatPr defaultRowHeight="14.4" x14ac:dyDescent="0.3"/>
  <cols>
    <col min="5" max="5" width="8.88671875" style="8"/>
  </cols>
  <sheetData>
    <row r="1" spans="1:71" s="13" customFormat="1" ht="23.4" customHeight="1" x14ac:dyDescent="0.3">
      <c r="A1" s="143" t="s">
        <v>41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5"/>
    </row>
    <row r="2" spans="1:71" ht="14.4" customHeight="1" x14ac:dyDescent="0.3">
      <c r="A2" s="146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8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</row>
    <row r="3" spans="1:71" ht="14.4" customHeight="1" thickBot="1" x14ac:dyDescent="0.35">
      <c r="A3" s="149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1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</row>
    <row r="4" spans="1:71" ht="15" thickBot="1" x14ac:dyDescent="0.3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6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</row>
    <row r="5" spans="1:71" ht="14.4" customHeight="1" x14ac:dyDescent="0.3">
      <c r="A5" s="109" t="s">
        <v>13</v>
      </c>
      <c r="B5" s="110"/>
      <c r="C5" s="106" t="s">
        <v>7</v>
      </c>
      <c r="D5" s="115" t="s">
        <v>5</v>
      </c>
      <c r="E5" s="116"/>
      <c r="F5" s="94">
        <v>0</v>
      </c>
      <c r="G5" s="96">
        <v>0</v>
      </c>
      <c r="H5" s="98">
        <v>40</v>
      </c>
      <c r="I5" s="98">
        <v>70</v>
      </c>
      <c r="J5" s="98">
        <v>70</v>
      </c>
      <c r="K5" s="98">
        <v>70</v>
      </c>
      <c r="L5" s="98">
        <v>70</v>
      </c>
      <c r="M5" s="98">
        <v>70</v>
      </c>
      <c r="N5" s="98">
        <v>70</v>
      </c>
      <c r="O5" s="98">
        <v>70</v>
      </c>
      <c r="P5" s="98">
        <v>40</v>
      </c>
      <c r="Q5" s="96">
        <v>0</v>
      </c>
      <c r="R5" s="105">
        <v>0</v>
      </c>
      <c r="S5" s="36"/>
      <c r="T5" s="36"/>
      <c r="U5" s="36"/>
      <c r="V5" s="36"/>
      <c r="W5" s="36"/>
      <c r="X5" s="36"/>
      <c r="Y5" s="3"/>
      <c r="Z5" s="3"/>
      <c r="AA5" s="6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</row>
    <row r="6" spans="1:71" ht="15" thickBot="1" x14ac:dyDescent="0.35">
      <c r="A6" s="111"/>
      <c r="B6" s="112"/>
      <c r="C6" s="107"/>
      <c r="D6" s="117"/>
      <c r="E6" s="118"/>
      <c r="F6" s="95"/>
      <c r="G6" s="97"/>
      <c r="H6" s="99"/>
      <c r="I6" s="99"/>
      <c r="J6" s="99"/>
      <c r="K6" s="99"/>
      <c r="L6" s="99"/>
      <c r="M6" s="99"/>
      <c r="N6" s="99"/>
      <c r="O6" s="99"/>
      <c r="P6" s="99"/>
      <c r="Q6" s="97"/>
      <c r="R6" s="103"/>
      <c r="S6" s="36"/>
      <c r="T6" s="36"/>
      <c r="U6" s="36"/>
      <c r="V6" s="36"/>
      <c r="W6" s="36"/>
      <c r="X6" s="36"/>
      <c r="Y6" s="3"/>
      <c r="Z6" s="3"/>
      <c r="AA6" s="6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</row>
    <row r="7" spans="1:71" x14ac:dyDescent="0.3">
      <c r="A7" s="111"/>
      <c r="B7" s="112"/>
      <c r="C7" s="107"/>
      <c r="D7" s="119" t="s">
        <v>6</v>
      </c>
      <c r="E7" s="120"/>
      <c r="F7" s="95">
        <v>-90</v>
      </c>
      <c r="G7" s="97">
        <v>-60.1</v>
      </c>
      <c r="H7" s="99">
        <v>-60</v>
      </c>
      <c r="I7" s="99">
        <v>-40</v>
      </c>
      <c r="J7" s="99">
        <v>-20</v>
      </c>
      <c r="K7" s="99">
        <v>-9</v>
      </c>
      <c r="L7" s="99">
        <v>0</v>
      </c>
      <c r="M7" s="99">
        <v>9</v>
      </c>
      <c r="N7" s="99">
        <v>20</v>
      </c>
      <c r="O7" s="99">
        <v>40</v>
      </c>
      <c r="P7" s="99">
        <v>60</v>
      </c>
      <c r="Q7" s="97">
        <v>60.1</v>
      </c>
      <c r="R7" s="103">
        <v>90</v>
      </c>
      <c r="S7" s="36"/>
      <c r="T7" s="36"/>
      <c r="U7" s="36"/>
      <c r="V7" s="36"/>
      <c r="W7" s="36"/>
      <c r="X7" s="36"/>
      <c r="Y7" s="3"/>
      <c r="Z7" s="3"/>
      <c r="AA7" s="6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</row>
    <row r="8" spans="1:71" ht="15" thickBot="1" x14ac:dyDescent="0.35">
      <c r="A8" s="111"/>
      <c r="B8" s="112"/>
      <c r="C8" s="108"/>
      <c r="D8" s="117"/>
      <c r="E8" s="118"/>
      <c r="F8" s="100"/>
      <c r="G8" s="101"/>
      <c r="H8" s="102"/>
      <c r="I8" s="102"/>
      <c r="J8" s="102"/>
      <c r="K8" s="102"/>
      <c r="L8" s="102"/>
      <c r="M8" s="102"/>
      <c r="N8" s="102"/>
      <c r="O8" s="102"/>
      <c r="P8" s="102"/>
      <c r="Q8" s="101"/>
      <c r="R8" s="104"/>
      <c r="S8" s="36"/>
      <c r="T8" s="36"/>
      <c r="U8" s="36"/>
      <c r="V8" s="36"/>
      <c r="W8" s="36"/>
      <c r="X8" s="36"/>
      <c r="Y8" s="3"/>
      <c r="Z8" s="3"/>
      <c r="AA8" s="6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</row>
    <row r="9" spans="1:71" ht="15" thickBot="1" x14ac:dyDescent="0.35">
      <c r="A9" s="111"/>
      <c r="B9" s="112"/>
      <c r="C9" s="9"/>
      <c r="D9" s="28"/>
      <c r="E9" s="28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18"/>
      <c r="R9" s="18"/>
      <c r="S9" s="36"/>
      <c r="T9" s="36"/>
      <c r="U9" s="36"/>
      <c r="V9" s="36"/>
      <c r="W9" s="36"/>
      <c r="X9" s="36"/>
      <c r="Y9" s="3"/>
      <c r="Z9" s="3"/>
      <c r="AA9" s="6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</row>
    <row r="10" spans="1:71" x14ac:dyDescent="0.3">
      <c r="A10" s="111"/>
      <c r="B10" s="112"/>
      <c r="C10" s="123" t="s">
        <v>8</v>
      </c>
      <c r="D10" s="115" t="s">
        <v>9</v>
      </c>
      <c r="E10" s="116"/>
      <c r="F10" s="94">
        <v>0</v>
      </c>
      <c r="G10" s="96">
        <v>0</v>
      </c>
      <c r="H10" s="98">
        <v>150</v>
      </c>
      <c r="I10" s="98">
        <v>210</v>
      </c>
      <c r="J10" s="98">
        <v>250</v>
      </c>
      <c r="K10" s="98">
        <v>293.37470000000002</v>
      </c>
      <c r="L10" s="98">
        <v>250</v>
      </c>
      <c r="M10" s="98">
        <v>210</v>
      </c>
      <c r="N10" s="98">
        <v>150</v>
      </c>
      <c r="O10" s="96">
        <v>0</v>
      </c>
      <c r="P10" s="105">
        <v>0</v>
      </c>
      <c r="Q10" s="35"/>
      <c r="R10" s="36"/>
      <c r="S10" s="36"/>
      <c r="T10" s="36"/>
      <c r="U10" s="36"/>
      <c r="V10" s="36"/>
      <c r="W10" s="36"/>
      <c r="X10" s="36"/>
      <c r="Y10" s="3"/>
      <c r="Z10" s="3"/>
      <c r="AA10" s="6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</row>
    <row r="11" spans="1:71" ht="15" thickBot="1" x14ac:dyDescent="0.35">
      <c r="A11" s="111"/>
      <c r="B11" s="112"/>
      <c r="C11" s="124"/>
      <c r="D11" s="117"/>
      <c r="E11" s="118"/>
      <c r="F11" s="95"/>
      <c r="G11" s="97"/>
      <c r="H11" s="99"/>
      <c r="I11" s="99"/>
      <c r="J11" s="99"/>
      <c r="K11" s="99"/>
      <c r="L11" s="99"/>
      <c r="M11" s="99"/>
      <c r="N11" s="99"/>
      <c r="O11" s="97"/>
      <c r="P11" s="103"/>
      <c r="Q11" s="36"/>
      <c r="R11" s="36"/>
      <c r="S11" s="36"/>
      <c r="T11" s="36"/>
      <c r="U11" s="36"/>
      <c r="V11" s="36"/>
      <c r="W11" s="36"/>
      <c r="X11" s="36"/>
      <c r="Y11" s="3"/>
      <c r="Z11" s="3"/>
      <c r="AA11" s="6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</row>
    <row r="12" spans="1:71" x14ac:dyDescent="0.3">
      <c r="A12" s="111"/>
      <c r="B12" s="112"/>
      <c r="C12" s="124"/>
      <c r="D12" s="115" t="s">
        <v>6</v>
      </c>
      <c r="E12" s="116"/>
      <c r="F12" s="95">
        <v>-90</v>
      </c>
      <c r="G12" s="97">
        <v>-9.1</v>
      </c>
      <c r="H12" s="99">
        <v>-9</v>
      </c>
      <c r="I12" s="99">
        <v>-6</v>
      </c>
      <c r="J12" s="99">
        <v>-4</v>
      </c>
      <c r="K12" s="99">
        <v>0</v>
      </c>
      <c r="L12" s="99">
        <v>4</v>
      </c>
      <c r="M12" s="99">
        <v>6</v>
      </c>
      <c r="N12" s="99">
        <v>9</v>
      </c>
      <c r="O12" s="97">
        <v>9.1</v>
      </c>
      <c r="P12" s="103">
        <v>90</v>
      </c>
      <c r="Q12" s="36"/>
      <c r="R12" s="36"/>
      <c r="S12" s="36"/>
      <c r="T12" s="36"/>
      <c r="U12" s="36"/>
      <c r="V12" s="36"/>
      <c r="W12" s="36"/>
      <c r="X12" s="36"/>
      <c r="Y12" s="3"/>
      <c r="Z12" s="3"/>
      <c r="AA12" s="6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</row>
    <row r="13" spans="1:71" ht="15" thickBot="1" x14ac:dyDescent="0.35">
      <c r="A13" s="111"/>
      <c r="B13" s="112"/>
      <c r="C13" s="125"/>
      <c r="D13" s="117"/>
      <c r="E13" s="118"/>
      <c r="F13" s="100"/>
      <c r="G13" s="101"/>
      <c r="H13" s="102"/>
      <c r="I13" s="102"/>
      <c r="J13" s="102"/>
      <c r="K13" s="102"/>
      <c r="L13" s="102"/>
      <c r="M13" s="102"/>
      <c r="N13" s="102"/>
      <c r="O13" s="101"/>
      <c r="P13" s="104"/>
      <c r="Q13" s="36"/>
      <c r="R13" s="36"/>
      <c r="S13" s="36"/>
      <c r="T13" s="36"/>
      <c r="U13" s="36"/>
      <c r="V13" s="36"/>
      <c r="W13" s="36"/>
      <c r="X13" s="36"/>
      <c r="Y13" s="3"/>
      <c r="Z13" s="3"/>
      <c r="AA13" s="6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</row>
    <row r="14" spans="1:71" ht="15" thickBot="1" x14ac:dyDescent="0.35">
      <c r="A14" s="111"/>
      <c r="B14" s="112"/>
      <c r="C14" s="3"/>
      <c r="D14" s="28"/>
      <c r="E14" s="28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3"/>
      <c r="Z14" s="3"/>
      <c r="AA14" s="6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</row>
    <row r="15" spans="1:71" x14ac:dyDescent="0.3">
      <c r="A15" s="111"/>
      <c r="B15" s="112"/>
      <c r="C15" s="126" t="s">
        <v>4</v>
      </c>
      <c r="D15" s="115" t="s">
        <v>5</v>
      </c>
      <c r="E15" s="121"/>
      <c r="F15" s="94">
        <v>0</v>
      </c>
      <c r="G15" s="96">
        <v>0</v>
      </c>
      <c r="H15" s="98">
        <v>40</v>
      </c>
      <c r="I15" s="98">
        <v>70</v>
      </c>
      <c r="J15" s="98">
        <v>70</v>
      </c>
      <c r="K15" s="98">
        <v>70</v>
      </c>
      <c r="L15" s="98">
        <v>150</v>
      </c>
      <c r="M15" s="98">
        <v>210</v>
      </c>
      <c r="N15" s="98">
        <v>250</v>
      </c>
      <c r="O15" s="98">
        <v>293.37470000000002</v>
      </c>
      <c r="P15" s="98">
        <v>250</v>
      </c>
      <c r="Q15" s="98">
        <v>210</v>
      </c>
      <c r="R15" s="98">
        <v>150</v>
      </c>
      <c r="S15" s="98">
        <v>70</v>
      </c>
      <c r="T15" s="98">
        <v>70</v>
      </c>
      <c r="U15" s="98">
        <v>70</v>
      </c>
      <c r="V15" s="98">
        <v>40</v>
      </c>
      <c r="W15" s="96">
        <v>0</v>
      </c>
      <c r="X15" s="105">
        <v>0</v>
      </c>
      <c r="Y15" s="3"/>
      <c r="Z15" s="3"/>
      <c r="AA15" s="6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</row>
    <row r="16" spans="1:71" ht="15" thickBot="1" x14ac:dyDescent="0.35">
      <c r="A16" s="111"/>
      <c r="B16" s="112"/>
      <c r="C16" s="127"/>
      <c r="D16" s="117"/>
      <c r="E16" s="122"/>
      <c r="F16" s="95"/>
      <c r="G16" s="97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7"/>
      <c r="X16" s="103"/>
      <c r="Y16" s="3"/>
      <c r="Z16" s="3"/>
      <c r="AA16" s="6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</row>
    <row r="17" spans="1:71" x14ac:dyDescent="0.3">
      <c r="A17" s="111"/>
      <c r="B17" s="112"/>
      <c r="C17" s="127"/>
      <c r="D17" s="115" t="s">
        <v>10</v>
      </c>
      <c r="E17" s="121"/>
      <c r="F17" s="95">
        <v>-90</v>
      </c>
      <c r="G17" s="97">
        <v>-60.1</v>
      </c>
      <c r="H17" s="99">
        <v>-60</v>
      </c>
      <c r="I17" s="99">
        <v>-40</v>
      </c>
      <c r="J17" s="99">
        <v>-20</v>
      </c>
      <c r="K17" s="99">
        <v>-9</v>
      </c>
      <c r="L17" s="99">
        <v>-9</v>
      </c>
      <c r="M17" s="99">
        <v>-6</v>
      </c>
      <c r="N17" s="99">
        <v>-4</v>
      </c>
      <c r="O17" s="99">
        <v>0</v>
      </c>
      <c r="P17" s="99">
        <v>4</v>
      </c>
      <c r="Q17" s="99">
        <v>6</v>
      </c>
      <c r="R17" s="99">
        <v>9</v>
      </c>
      <c r="S17" s="99">
        <v>9</v>
      </c>
      <c r="T17" s="99">
        <v>20</v>
      </c>
      <c r="U17" s="99">
        <v>40</v>
      </c>
      <c r="V17" s="99">
        <v>60</v>
      </c>
      <c r="W17" s="97">
        <v>60.1</v>
      </c>
      <c r="X17" s="103">
        <v>90</v>
      </c>
      <c r="Y17" s="3"/>
      <c r="Z17" s="3"/>
      <c r="AA17" s="6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</row>
    <row r="18" spans="1:71" ht="15" thickBot="1" x14ac:dyDescent="0.35">
      <c r="A18" s="113"/>
      <c r="B18" s="114"/>
      <c r="C18" s="128"/>
      <c r="D18" s="117"/>
      <c r="E18" s="122"/>
      <c r="F18" s="100"/>
      <c r="G18" s="101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1"/>
      <c r="X18" s="104"/>
      <c r="Y18" s="3"/>
      <c r="Z18" s="3"/>
      <c r="AA18" s="6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</row>
    <row r="19" spans="1:71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6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</row>
    <row r="20" spans="1:71" s="8" customFormat="1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6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</row>
    <row r="21" spans="1:71" s="8" customFormat="1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6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</row>
    <row r="22" spans="1:71" s="8" customFormat="1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6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</row>
    <row r="23" spans="1:71" s="8" customFormat="1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6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</row>
    <row r="24" spans="1:71" s="8" customFormat="1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6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</row>
    <row r="25" spans="1:71" s="8" customFormat="1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6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</row>
    <row r="26" spans="1:71" s="8" customFormat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6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</row>
    <row r="27" spans="1:71" s="8" customFormat="1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6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</row>
    <row r="28" spans="1:71" s="8" customFormat="1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6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</row>
    <row r="29" spans="1:71" s="8" customFormat="1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6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</row>
    <row r="30" spans="1:71" s="8" customFormat="1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6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</row>
    <row r="31" spans="1:71" s="8" customFormat="1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6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</row>
    <row r="32" spans="1:71" s="8" customFormat="1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6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</row>
    <row r="33" spans="1:71" s="8" customFormat="1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6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</row>
    <row r="34" spans="1:71" s="8" customFormat="1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6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</row>
    <row r="35" spans="1:71" s="8" customFormat="1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6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</row>
    <row r="36" spans="1:71" s="8" customFormat="1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6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</row>
    <row r="37" spans="1:71" s="8" customFormat="1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6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</row>
    <row r="38" spans="1:71" s="8" customFormat="1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6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</row>
    <row r="39" spans="1:71" s="8" customFormat="1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6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</row>
    <row r="40" spans="1:71" s="8" customFormat="1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6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</row>
    <row r="41" spans="1:71" s="8" customFormat="1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6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</row>
    <row r="42" spans="1:71" s="8" customFormat="1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6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</row>
    <row r="43" spans="1:71" s="8" customFormat="1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6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</row>
    <row r="44" spans="1:71" s="8" customFormat="1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6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</row>
    <row r="45" spans="1:71" s="8" customFormat="1" ht="14.4" customHeight="1" thickBo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6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</row>
    <row r="46" spans="1:71" s="8" customFormat="1" ht="3" customHeight="1" thickBot="1" x14ac:dyDescent="0.35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4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</row>
    <row r="47" spans="1:71" ht="11.4" customHeight="1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2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</row>
    <row r="48" spans="1:71" x14ac:dyDescent="0.3">
      <c r="A48" s="135" t="s">
        <v>12</v>
      </c>
      <c r="B48" s="136"/>
      <c r="C48" s="140" t="s">
        <v>7</v>
      </c>
      <c r="D48" s="131" t="s">
        <v>31</v>
      </c>
      <c r="E48" s="131"/>
      <c r="F48" s="134">
        <f>F$5*COS(3.14*F$7/180)</f>
        <v>0</v>
      </c>
      <c r="G48" s="134">
        <f t="shared" ref="G48:R48" si="0">G$5*COS(3.14*G$7/180)</f>
        <v>0</v>
      </c>
      <c r="H48" s="134">
        <f t="shared" si="0"/>
        <v>20.018387560328232</v>
      </c>
      <c r="I48" s="134">
        <f t="shared" si="0"/>
        <v>53.639032472780919</v>
      </c>
      <c r="J48" s="134">
        <f t="shared" si="0"/>
        <v>65.782719133122882</v>
      </c>
      <c r="K48" s="134">
        <f t="shared" si="0"/>
        <v>69.139055633136635</v>
      </c>
      <c r="L48" s="134">
        <f t="shared" si="0"/>
        <v>70</v>
      </c>
      <c r="M48" s="134">
        <f t="shared" si="0"/>
        <v>69.139055633136635</v>
      </c>
      <c r="N48" s="134">
        <f t="shared" si="0"/>
        <v>65.782719133122882</v>
      </c>
      <c r="O48" s="134">
        <f t="shared" si="0"/>
        <v>53.639032472780919</v>
      </c>
      <c r="P48" s="134">
        <f t="shared" si="0"/>
        <v>20.018387560328232</v>
      </c>
      <c r="Q48" s="134">
        <f t="shared" si="0"/>
        <v>0</v>
      </c>
      <c r="R48" s="129">
        <f t="shared" si="0"/>
        <v>0</v>
      </c>
      <c r="S48" s="36"/>
      <c r="T48" s="36"/>
      <c r="U48" s="36"/>
      <c r="V48" s="36"/>
      <c r="W48" s="36"/>
      <c r="X48" s="36"/>
      <c r="Y48" s="3"/>
      <c r="Z48" s="3"/>
      <c r="AA48" s="6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</row>
    <row r="49" spans="1:71" x14ac:dyDescent="0.3">
      <c r="A49" s="135"/>
      <c r="B49" s="136"/>
      <c r="C49" s="140"/>
      <c r="D49" s="131"/>
      <c r="E49" s="131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130"/>
      <c r="S49" s="36"/>
      <c r="T49" s="36"/>
      <c r="U49" s="36"/>
      <c r="V49" s="36"/>
      <c r="W49" s="36"/>
      <c r="X49" s="36"/>
      <c r="Y49" s="3"/>
      <c r="Z49" s="3"/>
      <c r="AA49" s="6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</row>
    <row r="50" spans="1:71" x14ac:dyDescent="0.3">
      <c r="A50" s="135"/>
      <c r="B50" s="136"/>
      <c r="C50" s="140"/>
      <c r="D50" s="131" t="s">
        <v>32</v>
      </c>
      <c r="E50" s="131"/>
      <c r="F50" s="97">
        <f>F$5*SIN(3.14*F$7/180)</f>
        <v>0</v>
      </c>
      <c r="G50" s="97">
        <f t="shared" ref="G50:R50" si="1">G$5*SIN(3.14*G$7/180)</f>
        <v>0</v>
      </c>
      <c r="H50" s="97">
        <f t="shared" si="1"/>
        <v>-34.630393579693774</v>
      </c>
      <c r="I50" s="97">
        <f t="shared" si="1"/>
        <v>-44.976151406984059</v>
      </c>
      <c r="J50" s="97">
        <f t="shared" si="1"/>
        <v>-23.929769398234239</v>
      </c>
      <c r="K50" s="97">
        <f t="shared" si="1"/>
        <v>-10.944906859267347</v>
      </c>
      <c r="L50" s="97">
        <f t="shared" si="1"/>
        <v>0</v>
      </c>
      <c r="M50" s="97">
        <f t="shared" si="1"/>
        <v>10.944906859267347</v>
      </c>
      <c r="N50" s="97">
        <f t="shared" si="1"/>
        <v>23.929769398234239</v>
      </c>
      <c r="O50" s="97">
        <f t="shared" si="1"/>
        <v>44.976151406984059</v>
      </c>
      <c r="P50" s="97">
        <f t="shared" si="1"/>
        <v>34.630393579693774</v>
      </c>
      <c r="Q50" s="97">
        <f t="shared" si="1"/>
        <v>0</v>
      </c>
      <c r="R50" s="130">
        <f t="shared" si="1"/>
        <v>0</v>
      </c>
      <c r="S50" s="36"/>
      <c r="T50" s="36"/>
      <c r="U50" s="36"/>
      <c r="V50" s="36"/>
      <c r="W50" s="36"/>
      <c r="X50" s="36"/>
      <c r="Y50" s="3"/>
      <c r="Z50" s="3"/>
      <c r="AA50" s="6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</row>
    <row r="51" spans="1:71" x14ac:dyDescent="0.3">
      <c r="A51" s="135"/>
      <c r="B51" s="136"/>
      <c r="C51" s="140"/>
      <c r="D51" s="131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3"/>
      <c r="S51" s="36"/>
      <c r="T51" s="36"/>
      <c r="U51" s="36"/>
      <c r="V51" s="36"/>
      <c r="W51" s="36"/>
      <c r="X51" s="36"/>
      <c r="Y51" s="3"/>
      <c r="Z51" s="3"/>
      <c r="AA51" s="6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</row>
    <row r="52" spans="1:71" x14ac:dyDescent="0.3">
      <c r="A52" s="135"/>
      <c r="B52" s="137"/>
      <c r="C52" s="9"/>
      <c r="D52" s="28"/>
      <c r="E52" s="28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18"/>
      <c r="R52" s="18"/>
      <c r="S52" s="36"/>
      <c r="T52" s="36"/>
      <c r="U52" s="36"/>
      <c r="V52" s="36"/>
      <c r="W52" s="36"/>
      <c r="X52" s="36"/>
      <c r="Y52" s="3"/>
      <c r="Z52" s="3"/>
      <c r="AA52" s="6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</row>
    <row r="53" spans="1:71" x14ac:dyDescent="0.3">
      <c r="A53" s="135"/>
      <c r="B53" s="136"/>
      <c r="C53" s="141" t="s">
        <v>8</v>
      </c>
      <c r="D53" s="131" t="s">
        <v>31</v>
      </c>
      <c r="E53" s="131"/>
      <c r="F53" s="134">
        <f>F$10*COS(3.14*F$12/180)</f>
        <v>0</v>
      </c>
      <c r="G53" s="134">
        <f t="shared" ref="G53:P53" si="2">G$10*COS(3.14*G$12/180)</f>
        <v>0</v>
      </c>
      <c r="H53" s="134">
        <f t="shared" si="2"/>
        <v>148.15511921386423</v>
      </c>
      <c r="I53" s="134">
        <f t="shared" si="2"/>
        <v>208.85076307645349</v>
      </c>
      <c r="J53" s="134">
        <f t="shared" si="2"/>
        <v>249.39162961930668</v>
      </c>
      <c r="K53" s="134">
        <f t="shared" si="2"/>
        <v>293.37470000000002</v>
      </c>
      <c r="L53" s="134">
        <f t="shared" si="2"/>
        <v>249.39162961930668</v>
      </c>
      <c r="M53" s="134">
        <f t="shared" si="2"/>
        <v>208.85076307645349</v>
      </c>
      <c r="N53" s="134">
        <f t="shared" si="2"/>
        <v>148.15511921386423</v>
      </c>
      <c r="O53" s="134">
        <f t="shared" si="2"/>
        <v>0</v>
      </c>
      <c r="P53" s="129">
        <f t="shared" si="2"/>
        <v>0</v>
      </c>
      <c r="Q53" s="36"/>
      <c r="R53" s="36"/>
      <c r="S53" s="36"/>
      <c r="T53" s="36"/>
      <c r="U53" s="36"/>
      <c r="V53" s="36"/>
      <c r="W53" s="36"/>
      <c r="X53" s="36"/>
      <c r="Y53" s="3"/>
      <c r="Z53" s="3"/>
      <c r="AA53" s="6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</row>
    <row r="54" spans="1:71" x14ac:dyDescent="0.3">
      <c r="A54" s="135"/>
      <c r="B54" s="136"/>
      <c r="C54" s="141"/>
      <c r="D54" s="131"/>
      <c r="E54" s="131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130"/>
      <c r="Q54" s="36"/>
      <c r="R54" s="36"/>
      <c r="S54" s="36"/>
      <c r="T54" s="36"/>
      <c r="U54" s="36"/>
      <c r="V54" s="36"/>
      <c r="W54" s="36"/>
      <c r="X54" s="36"/>
      <c r="Y54" s="3"/>
      <c r="Z54" s="3"/>
      <c r="AA54" s="6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</row>
    <row r="55" spans="1:71" x14ac:dyDescent="0.3">
      <c r="A55" s="135"/>
      <c r="B55" s="136"/>
      <c r="C55" s="141"/>
      <c r="D55" s="131" t="s">
        <v>32</v>
      </c>
      <c r="E55" s="131"/>
      <c r="F55" s="97">
        <f>F$10*SIN(3.14*F$12/180)</f>
        <v>0</v>
      </c>
      <c r="G55" s="97">
        <f t="shared" ref="G55:P55" si="3">G$10*SIN(3.14*G$12/180)</f>
        <v>0</v>
      </c>
      <c r="H55" s="97">
        <f t="shared" si="3"/>
        <v>-23.453371841287172</v>
      </c>
      <c r="I55" s="97">
        <f t="shared" si="3"/>
        <v>-21.939889753211794</v>
      </c>
      <c r="J55" s="97">
        <f t="shared" si="3"/>
        <v>-17.430291903079279</v>
      </c>
      <c r="K55" s="97">
        <f t="shared" si="3"/>
        <v>0</v>
      </c>
      <c r="L55" s="97">
        <f t="shared" si="3"/>
        <v>17.430291903079279</v>
      </c>
      <c r="M55" s="97">
        <f t="shared" si="3"/>
        <v>21.939889753211794</v>
      </c>
      <c r="N55" s="97">
        <f t="shared" si="3"/>
        <v>23.453371841287172</v>
      </c>
      <c r="O55" s="97">
        <f t="shared" si="3"/>
        <v>0</v>
      </c>
      <c r="P55" s="130">
        <f t="shared" si="3"/>
        <v>0</v>
      </c>
      <c r="Q55" s="36"/>
      <c r="R55" s="36"/>
      <c r="S55" s="36"/>
      <c r="T55" s="36"/>
      <c r="U55" s="36"/>
      <c r="V55" s="36"/>
      <c r="W55" s="36"/>
      <c r="X55" s="36"/>
      <c r="Y55" s="3"/>
      <c r="Z55" s="3"/>
      <c r="AA55" s="6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</row>
    <row r="56" spans="1:71" x14ac:dyDescent="0.3">
      <c r="A56" s="135"/>
      <c r="B56" s="136"/>
      <c r="C56" s="141"/>
      <c r="D56" s="131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3"/>
      <c r="Q56" s="36"/>
      <c r="R56" s="36"/>
      <c r="S56" s="36"/>
      <c r="T56" s="36"/>
      <c r="U56" s="36"/>
      <c r="V56" s="36"/>
      <c r="W56" s="36"/>
      <c r="X56" s="36"/>
      <c r="Y56" s="3"/>
      <c r="Z56" s="3"/>
      <c r="AA56" s="6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</row>
    <row r="57" spans="1:71" x14ac:dyDescent="0.3">
      <c r="A57" s="135"/>
      <c r="B57" s="137"/>
      <c r="C57" s="3"/>
      <c r="D57" s="28"/>
      <c r="E57" s="28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3"/>
      <c r="Z57" s="3"/>
      <c r="AA57" s="6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</row>
    <row r="58" spans="1:71" x14ac:dyDescent="0.3">
      <c r="A58" s="135"/>
      <c r="B58" s="136"/>
      <c r="C58" s="142" t="s">
        <v>4</v>
      </c>
      <c r="D58" s="131" t="s">
        <v>31</v>
      </c>
      <c r="E58" s="131"/>
      <c r="F58" s="134">
        <f>F$15*COS(3.14*F$17/180)</f>
        <v>0</v>
      </c>
      <c r="G58" s="134">
        <f t="shared" ref="G58:X58" si="4">G$15*COS(3.14*G$17/180)</f>
        <v>0</v>
      </c>
      <c r="H58" s="134">
        <f t="shared" si="4"/>
        <v>20.018387560328232</v>
      </c>
      <c r="I58" s="134">
        <f t="shared" si="4"/>
        <v>53.639032472780919</v>
      </c>
      <c r="J58" s="134">
        <f t="shared" si="4"/>
        <v>65.782719133122882</v>
      </c>
      <c r="K58" s="134">
        <f t="shared" si="4"/>
        <v>69.139055633136635</v>
      </c>
      <c r="L58" s="134">
        <f t="shared" si="4"/>
        <v>148.15511921386423</v>
      </c>
      <c r="M58" s="134">
        <f t="shared" si="4"/>
        <v>208.85076307645349</v>
      </c>
      <c r="N58" s="134">
        <f t="shared" si="4"/>
        <v>249.39162961930668</v>
      </c>
      <c r="O58" s="134">
        <f t="shared" si="4"/>
        <v>293.37470000000002</v>
      </c>
      <c r="P58" s="134">
        <f t="shared" si="4"/>
        <v>249.39162961930668</v>
      </c>
      <c r="Q58" s="134">
        <f t="shared" si="4"/>
        <v>208.85076307645349</v>
      </c>
      <c r="R58" s="134">
        <f t="shared" si="4"/>
        <v>148.15511921386423</v>
      </c>
      <c r="S58" s="134">
        <f t="shared" si="4"/>
        <v>69.139055633136635</v>
      </c>
      <c r="T58" s="134">
        <f t="shared" si="4"/>
        <v>65.782719133122882</v>
      </c>
      <c r="U58" s="134">
        <f t="shared" si="4"/>
        <v>53.639032472780919</v>
      </c>
      <c r="V58" s="134">
        <f t="shared" si="4"/>
        <v>20.018387560328232</v>
      </c>
      <c r="W58" s="134">
        <f t="shared" si="4"/>
        <v>0</v>
      </c>
      <c r="X58" s="129">
        <f t="shared" si="4"/>
        <v>0</v>
      </c>
      <c r="Y58" s="3"/>
      <c r="Z58" s="3"/>
      <c r="AA58" s="6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</row>
    <row r="59" spans="1:71" x14ac:dyDescent="0.3">
      <c r="A59" s="135"/>
      <c r="B59" s="136"/>
      <c r="C59" s="142"/>
      <c r="D59" s="131"/>
      <c r="E59" s="131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130"/>
      <c r="Y59" s="3"/>
      <c r="Z59" s="3"/>
      <c r="AA59" s="6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</row>
    <row r="60" spans="1:71" x14ac:dyDescent="0.3">
      <c r="A60" s="135"/>
      <c r="B60" s="136"/>
      <c r="C60" s="142"/>
      <c r="D60" s="131" t="s">
        <v>32</v>
      </c>
      <c r="E60" s="131"/>
      <c r="F60" s="97">
        <f>F$15*SIN(3.14*F$17/180)</f>
        <v>0</v>
      </c>
      <c r="G60" s="97">
        <f t="shared" ref="G60:X60" si="5">G$15*SIN(3.14*G$17/180)</f>
        <v>0</v>
      </c>
      <c r="H60" s="97">
        <f t="shared" si="5"/>
        <v>-34.630393579693774</v>
      </c>
      <c r="I60" s="97">
        <f t="shared" si="5"/>
        <v>-44.976151406984059</v>
      </c>
      <c r="J60" s="97">
        <f t="shared" si="5"/>
        <v>-23.929769398234239</v>
      </c>
      <c r="K60" s="97">
        <f t="shared" si="5"/>
        <v>-10.944906859267347</v>
      </c>
      <c r="L60" s="97">
        <f t="shared" si="5"/>
        <v>-23.453371841287172</v>
      </c>
      <c r="M60" s="97">
        <f t="shared" si="5"/>
        <v>-21.939889753211794</v>
      </c>
      <c r="N60" s="97">
        <f t="shared" si="5"/>
        <v>-17.430291903079279</v>
      </c>
      <c r="O60" s="97">
        <f t="shared" si="5"/>
        <v>0</v>
      </c>
      <c r="P60" s="97">
        <f t="shared" si="5"/>
        <v>17.430291903079279</v>
      </c>
      <c r="Q60" s="97">
        <f t="shared" si="5"/>
        <v>21.939889753211794</v>
      </c>
      <c r="R60" s="97">
        <f t="shared" si="5"/>
        <v>23.453371841287172</v>
      </c>
      <c r="S60" s="97">
        <f t="shared" si="5"/>
        <v>10.944906859267347</v>
      </c>
      <c r="T60" s="97">
        <f t="shared" si="5"/>
        <v>23.929769398234239</v>
      </c>
      <c r="U60" s="97">
        <f t="shared" si="5"/>
        <v>44.976151406984059</v>
      </c>
      <c r="V60" s="97">
        <f t="shared" si="5"/>
        <v>34.630393579693774</v>
      </c>
      <c r="W60" s="97">
        <f t="shared" si="5"/>
        <v>0</v>
      </c>
      <c r="X60" s="130">
        <f t="shared" si="5"/>
        <v>0</v>
      </c>
      <c r="Y60" s="3"/>
      <c r="Z60" s="3"/>
      <c r="AA60" s="6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</row>
    <row r="61" spans="1:71" ht="15" thickBot="1" x14ac:dyDescent="0.35">
      <c r="A61" s="138"/>
      <c r="B61" s="139"/>
      <c r="C61" s="142"/>
      <c r="D61" s="131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3"/>
      <c r="Y61" s="3"/>
      <c r="Z61" s="3"/>
      <c r="AA61" s="6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</row>
    <row r="62" spans="1:71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6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</row>
    <row r="63" spans="1:71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6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</row>
    <row r="64" spans="1:71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6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</row>
    <row r="65" spans="1:71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6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</row>
    <row r="66" spans="1:71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6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</row>
    <row r="67" spans="1:71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6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</row>
    <row r="68" spans="1:71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6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</row>
    <row r="69" spans="1:71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6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</row>
    <row r="70" spans="1:71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6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</row>
    <row r="71" spans="1:71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6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</row>
    <row r="72" spans="1:71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6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</row>
    <row r="73" spans="1:71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6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</row>
    <row r="74" spans="1:71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6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</row>
    <row r="75" spans="1:71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6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</row>
    <row r="76" spans="1:71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6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</row>
    <row r="77" spans="1:71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6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</row>
    <row r="78" spans="1:71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6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</row>
    <row r="79" spans="1:71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6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</row>
    <row r="80" spans="1:71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6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</row>
    <row r="81" spans="1:71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6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</row>
    <row r="82" spans="1:71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6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</row>
    <row r="83" spans="1:71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6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</row>
    <row r="84" spans="1:71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6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</row>
    <row r="85" spans="1:71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6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</row>
    <row r="86" spans="1:71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6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</row>
    <row r="87" spans="1:71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6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</row>
    <row r="88" spans="1:71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6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</row>
    <row r="89" spans="1:71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6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</row>
    <row r="90" spans="1:71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6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</row>
    <row r="91" spans="1:71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6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</row>
    <row r="92" spans="1:71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6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</row>
    <row r="93" spans="1:71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6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</row>
    <row r="94" spans="1:71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6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</row>
    <row r="95" spans="1:71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6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</row>
    <row r="96" spans="1:71" ht="15" thickBot="1" x14ac:dyDescent="0.3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7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</row>
    <row r="97" spans="1:71" x14ac:dyDescent="0.3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</row>
    <row r="98" spans="1:71" x14ac:dyDescent="0.3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</row>
    <row r="99" spans="1:71" x14ac:dyDescent="0.3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</row>
    <row r="100" spans="1:71" x14ac:dyDescent="0.3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</row>
    <row r="101" spans="1:71" x14ac:dyDescent="0.3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</row>
    <row r="102" spans="1:71" x14ac:dyDescent="0.3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</row>
    <row r="103" spans="1:71" x14ac:dyDescent="0.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</row>
    <row r="104" spans="1:71" x14ac:dyDescent="0.3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</row>
    <row r="105" spans="1:71" x14ac:dyDescent="0.3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</row>
    <row r="106" spans="1:71" x14ac:dyDescent="0.3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</row>
    <row r="107" spans="1:71" x14ac:dyDescent="0.3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</row>
    <row r="108" spans="1:71" x14ac:dyDescent="0.3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</row>
    <row r="109" spans="1:71" x14ac:dyDescent="0.3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</row>
    <row r="110" spans="1:71" x14ac:dyDescent="0.3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</row>
    <row r="111" spans="1:71" x14ac:dyDescent="0.3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</row>
    <row r="112" spans="1:71" x14ac:dyDescent="0.3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</row>
    <row r="113" spans="1:71" x14ac:dyDescent="0.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</row>
    <row r="114" spans="1:71" x14ac:dyDescent="0.3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</row>
    <row r="115" spans="1:71" x14ac:dyDescent="0.3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</row>
    <row r="116" spans="1:71" x14ac:dyDescent="0.3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</row>
    <row r="117" spans="1:71" x14ac:dyDescent="0.3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</row>
    <row r="118" spans="1:71" x14ac:dyDescent="0.3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</row>
    <row r="119" spans="1:71" x14ac:dyDescent="0.3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</row>
    <row r="120" spans="1:71" x14ac:dyDescent="0.3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</row>
    <row r="121" spans="1:71" x14ac:dyDescent="0.3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</row>
    <row r="122" spans="1:71" x14ac:dyDescent="0.3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</row>
    <row r="123" spans="1:71" x14ac:dyDescent="0.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</row>
    <row r="124" spans="1:71" x14ac:dyDescent="0.3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</row>
    <row r="125" spans="1:71" x14ac:dyDescent="0.3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</row>
    <row r="126" spans="1:71" x14ac:dyDescent="0.3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</row>
    <row r="127" spans="1:71" x14ac:dyDescent="0.3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</row>
    <row r="128" spans="1:71" x14ac:dyDescent="0.3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</row>
    <row r="129" spans="1:71" x14ac:dyDescent="0.3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</row>
    <row r="130" spans="1:71" x14ac:dyDescent="0.3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</row>
    <row r="131" spans="1:71" x14ac:dyDescent="0.3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</row>
    <row r="132" spans="1:71" x14ac:dyDescent="0.3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</row>
    <row r="133" spans="1:71" x14ac:dyDescent="0.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</row>
    <row r="134" spans="1:71" x14ac:dyDescent="0.3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</row>
    <row r="135" spans="1:71" x14ac:dyDescent="0.3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</row>
    <row r="136" spans="1:71" x14ac:dyDescent="0.3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</row>
    <row r="137" spans="1:71" x14ac:dyDescent="0.3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</row>
    <row r="138" spans="1:71" x14ac:dyDescent="0.3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</row>
    <row r="139" spans="1:71" x14ac:dyDescent="0.3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</row>
    <row r="140" spans="1:71" x14ac:dyDescent="0.3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</row>
    <row r="141" spans="1:71" x14ac:dyDescent="0.3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</row>
    <row r="142" spans="1:71" x14ac:dyDescent="0.3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</row>
    <row r="143" spans="1:71" x14ac:dyDescent="0.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</row>
    <row r="144" spans="1:71" x14ac:dyDescent="0.3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</row>
    <row r="145" spans="1:71" x14ac:dyDescent="0.3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</row>
    <row r="146" spans="1:71" x14ac:dyDescent="0.3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</row>
    <row r="147" spans="1:71" x14ac:dyDescent="0.3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</row>
    <row r="148" spans="1:71" x14ac:dyDescent="0.3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</row>
    <row r="149" spans="1:71" x14ac:dyDescent="0.3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</row>
    <row r="150" spans="1:71" x14ac:dyDescent="0.3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</row>
    <row r="151" spans="1:71" x14ac:dyDescent="0.3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</row>
    <row r="152" spans="1:71" x14ac:dyDescent="0.3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</row>
    <row r="153" spans="1:71" x14ac:dyDescent="0.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</row>
    <row r="154" spans="1:71" x14ac:dyDescent="0.3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</row>
    <row r="155" spans="1:71" x14ac:dyDescent="0.3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</row>
    <row r="156" spans="1:71" x14ac:dyDescent="0.3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</row>
    <row r="157" spans="1:71" x14ac:dyDescent="0.3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</row>
    <row r="158" spans="1:71" x14ac:dyDescent="0.3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</row>
    <row r="159" spans="1:71" x14ac:dyDescent="0.3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</row>
    <row r="160" spans="1:71" x14ac:dyDescent="0.3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</row>
    <row r="161" spans="1:71" x14ac:dyDescent="0.3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</row>
    <row r="162" spans="1:71" x14ac:dyDescent="0.3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</row>
    <row r="163" spans="1:71" x14ac:dyDescent="0.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</row>
    <row r="164" spans="1:71" x14ac:dyDescent="0.3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</row>
    <row r="165" spans="1:71" x14ac:dyDescent="0.3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</row>
    <row r="166" spans="1:71" x14ac:dyDescent="0.3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</row>
    <row r="167" spans="1:71" x14ac:dyDescent="0.3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</row>
    <row r="168" spans="1:71" x14ac:dyDescent="0.3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</row>
    <row r="169" spans="1:71" x14ac:dyDescent="0.3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</row>
    <row r="170" spans="1:71" x14ac:dyDescent="0.3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</row>
    <row r="171" spans="1:71" x14ac:dyDescent="0.3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</row>
    <row r="172" spans="1:71" x14ac:dyDescent="0.3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</row>
    <row r="173" spans="1:71" x14ac:dyDescent="0.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</row>
    <row r="174" spans="1:71" x14ac:dyDescent="0.3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</row>
    <row r="175" spans="1:71" x14ac:dyDescent="0.3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</row>
    <row r="176" spans="1:71" x14ac:dyDescent="0.3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</row>
    <row r="177" spans="1:71" x14ac:dyDescent="0.3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</row>
    <row r="178" spans="1:71" x14ac:dyDescent="0.3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</row>
    <row r="179" spans="1:71" x14ac:dyDescent="0.3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</row>
    <row r="180" spans="1:71" x14ac:dyDescent="0.3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</row>
    <row r="181" spans="1:71" x14ac:dyDescent="0.3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</row>
    <row r="182" spans="1:71" x14ac:dyDescent="0.3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</row>
    <row r="183" spans="1:71" x14ac:dyDescent="0.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</row>
    <row r="184" spans="1:71" x14ac:dyDescent="0.3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</row>
    <row r="185" spans="1:71" x14ac:dyDescent="0.3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</row>
    <row r="186" spans="1:71" x14ac:dyDescent="0.3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</row>
    <row r="187" spans="1:71" x14ac:dyDescent="0.3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</row>
    <row r="188" spans="1:71" x14ac:dyDescent="0.3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</row>
    <row r="189" spans="1:71" x14ac:dyDescent="0.3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</row>
    <row r="190" spans="1:71" x14ac:dyDescent="0.3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</row>
    <row r="191" spans="1:71" x14ac:dyDescent="0.3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</row>
    <row r="192" spans="1:71" x14ac:dyDescent="0.3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</row>
    <row r="193" spans="1:71" x14ac:dyDescent="0.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</row>
    <row r="194" spans="1:71" x14ac:dyDescent="0.3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</row>
    <row r="195" spans="1:71" x14ac:dyDescent="0.3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</row>
    <row r="196" spans="1:71" x14ac:dyDescent="0.3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</row>
    <row r="197" spans="1:71" x14ac:dyDescent="0.3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</row>
    <row r="198" spans="1:71" x14ac:dyDescent="0.3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</row>
    <row r="199" spans="1:71" x14ac:dyDescent="0.3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</row>
    <row r="200" spans="1:71" x14ac:dyDescent="0.3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</row>
    <row r="201" spans="1:71" x14ac:dyDescent="0.3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</row>
    <row r="202" spans="1:71" x14ac:dyDescent="0.3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</row>
    <row r="203" spans="1:71" x14ac:dyDescent="0.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</row>
    <row r="204" spans="1:71" x14ac:dyDescent="0.3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</row>
    <row r="205" spans="1:71" x14ac:dyDescent="0.3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</row>
    <row r="206" spans="1:71" x14ac:dyDescent="0.3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</row>
    <row r="207" spans="1:71" x14ac:dyDescent="0.3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</row>
    <row r="208" spans="1:71" x14ac:dyDescent="0.3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</row>
    <row r="209" spans="1:71" x14ac:dyDescent="0.3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</row>
    <row r="210" spans="1:71" x14ac:dyDescent="0.3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</row>
    <row r="211" spans="1:71" x14ac:dyDescent="0.3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</row>
    <row r="212" spans="1:71" x14ac:dyDescent="0.3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</row>
    <row r="213" spans="1:71" x14ac:dyDescent="0.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</row>
    <row r="214" spans="1:71" x14ac:dyDescent="0.3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</row>
    <row r="215" spans="1:71" x14ac:dyDescent="0.3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</row>
    <row r="216" spans="1:71" x14ac:dyDescent="0.3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</row>
    <row r="217" spans="1:71" x14ac:dyDescent="0.3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</row>
    <row r="218" spans="1:71" x14ac:dyDescent="0.3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</row>
    <row r="219" spans="1:71" x14ac:dyDescent="0.3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</row>
    <row r="220" spans="1:71" x14ac:dyDescent="0.3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</row>
    <row r="221" spans="1:71" x14ac:dyDescent="0.3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</row>
    <row r="222" spans="1:71" x14ac:dyDescent="0.3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</row>
    <row r="223" spans="1:71" x14ac:dyDescent="0.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</row>
    <row r="224" spans="1:71" x14ac:dyDescent="0.3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</row>
    <row r="225" spans="1:71" x14ac:dyDescent="0.3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</row>
    <row r="226" spans="1:71" x14ac:dyDescent="0.3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</row>
    <row r="227" spans="1:71" x14ac:dyDescent="0.3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</row>
    <row r="228" spans="1:71" x14ac:dyDescent="0.3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</row>
    <row r="229" spans="1:71" x14ac:dyDescent="0.3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</row>
    <row r="230" spans="1:71" x14ac:dyDescent="0.3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</row>
    <row r="231" spans="1:71" x14ac:dyDescent="0.3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</row>
    <row r="232" spans="1:71" x14ac:dyDescent="0.3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</row>
    <row r="233" spans="1:71" x14ac:dyDescent="0.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</row>
    <row r="234" spans="1:71" x14ac:dyDescent="0.3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</row>
    <row r="235" spans="1:71" x14ac:dyDescent="0.3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</row>
    <row r="236" spans="1:71" x14ac:dyDescent="0.3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</row>
    <row r="237" spans="1:71" x14ac:dyDescent="0.3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</row>
    <row r="238" spans="1:71" x14ac:dyDescent="0.3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</row>
    <row r="239" spans="1:71" x14ac:dyDescent="0.3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</row>
    <row r="240" spans="1:71" x14ac:dyDescent="0.3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</row>
    <row r="241" spans="1:71" x14ac:dyDescent="0.3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</row>
    <row r="242" spans="1:71" x14ac:dyDescent="0.3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</row>
    <row r="243" spans="1:71" x14ac:dyDescent="0.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</row>
    <row r="244" spans="1:71" x14ac:dyDescent="0.3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</row>
    <row r="245" spans="1:71" x14ac:dyDescent="0.3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</row>
    <row r="246" spans="1:71" x14ac:dyDescent="0.3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</row>
    <row r="247" spans="1:71" x14ac:dyDescent="0.3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</row>
    <row r="248" spans="1:71" x14ac:dyDescent="0.3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</row>
    <row r="249" spans="1:71" x14ac:dyDescent="0.3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</row>
    <row r="250" spans="1:71" x14ac:dyDescent="0.3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</row>
    <row r="251" spans="1:71" x14ac:dyDescent="0.3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</row>
    <row r="252" spans="1:71" x14ac:dyDescent="0.3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</row>
    <row r="253" spans="1:71" x14ac:dyDescent="0.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</row>
    <row r="254" spans="1:71" x14ac:dyDescent="0.3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</row>
    <row r="255" spans="1:71" x14ac:dyDescent="0.3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</row>
    <row r="256" spans="1:71" x14ac:dyDescent="0.3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</row>
    <row r="257" spans="1:71" x14ac:dyDescent="0.3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</row>
    <row r="258" spans="1:71" x14ac:dyDescent="0.3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</row>
    <row r="259" spans="1:71" x14ac:dyDescent="0.3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</row>
    <row r="260" spans="1:71" x14ac:dyDescent="0.3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</row>
    <row r="261" spans="1:71" x14ac:dyDescent="0.3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</row>
    <row r="262" spans="1:71" x14ac:dyDescent="0.3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</row>
    <row r="263" spans="1:71" x14ac:dyDescent="0.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</row>
    <row r="264" spans="1:71" x14ac:dyDescent="0.3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</row>
    <row r="265" spans="1:71" x14ac:dyDescent="0.3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</row>
    <row r="266" spans="1:71" x14ac:dyDescent="0.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</row>
    <row r="267" spans="1:71" x14ac:dyDescent="0.3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</row>
    <row r="268" spans="1:71" x14ac:dyDescent="0.3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</row>
    <row r="269" spans="1:71" x14ac:dyDescent="0.3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</row>
    <row r="270" spans="1:71" x14ac:dyDescent="0.3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</row>
    <row r="271" spans="1:71" x14ac:dyDescent="0.3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</row>
    <row r="272" spans="1:71" x14ac:dyDescent="0.3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</row>
    <row r="273" spans="1:71" x14ac:dyDescent="0.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</row>
    <row r="274" spans="1:71" x14ac:dyDescent="0.3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</row>
    <row r="275" spans="1:71" x14ac:dyDescent="0.3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</row>
    <row r="276" spans="1:71" x14ac:dyDescent="0.3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</row>
    <row r="277" spans="1:71" x14ac:dyDescent="0.3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</row>
    <row r="278" spans="1:71" x14ac:dyDescent="0.3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</row>
    <row r="279" spans="1:71" x14ac:dyDescent="0.3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</row>
    <row r="280" spans="1:71" x14ac:dyDescent="0.3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</row>
    <row r="281" spans="1:71" x14ac:dyDescent="0.3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</row>
    <row r="282" spans="1:71" x14ac:dyDescent="0.3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</row>
    <row r="283" spans="1:71" x14ac:dyDescent="0.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</row>
    <row r="284" spans="1:71" x14ac:dyDescent="0.3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</row>
    <row r="285" spans="1:71" x14ac:dyDescent="0.3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</row>
    <row r="286" spans="1:71" x14ac:dyDescent="0.3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</row>
    <row r="287" spans="1:71" x14ac:dyDescent="0.3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</row>
    <row r="288" spans="1:71" x14ac:dyDescent="0.3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</row>
    <row r="289" spans="1:71" x14ac:dyDescent="0.3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</row>
    <row r="290" spans="1:71" x14ac:dyDescent="0.3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</row>
    <row r="291" spans="1:71" x14ac:dyDescent="0.3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</row>
    <row r="292" spans="1:71" x14ac:dyDescent="0.3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</row>
    <row r="293" spans="1:71" x14ac:dyDescent="0.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</row>
    <row r="294" spans="1:71" x14ac:dyDescent="0.3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</row>
    <row r="295" spans="1:71" x14ac:dyDescent="0.3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</row>
    <row r="296" spans="1:71" x14ac:dyDescent="0.3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</row>
    <row r="297" spans="1:71" x14ac:dyDescent="0.3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</row>
    <row r="298" spans="1:71" x14ac:dyDescent="0.3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</row>
    <row r="299" spans="1:71" x14ac:dyDescent="0.3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</row>
    <row r="300" spans="1:71" x14ac:dyDescent="0.3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</row>
    <row r="301" spans="1:71" x14ac:dyDescent="0.3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</row>
    <row r="302" spans="1:71" x14ac:dyDescent="0.3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</row>
    <row r="303" spans="1:71" x14ac:dyDescent="0.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</row>
    <row r="304" spans="1:71" x14ac:dyDescent="0.3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</row>
    <row r="305" spans="1:71" x14ac:dyDescent="0.3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</row>
    <row r="306" spans="1:71" x14ac:dyDescent="0.3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</row>
    <row r="307" spans="1:71" x14ac:dyDescent="0.3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</row>
    <row r="308" spans="1:71" x14ac:dyDescent="0.3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</row>
    <row r="309" spans="1:71" x14ac:dyDescent="0.3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</row>
    <row r="310" spans="1:71" x14ac:dyDescent="0.3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</row>
    <row r="311" spans="1:71" x14ac:dyDescent="0.3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</row>
    <row r="312" spans="1:71" x14ac:dyDescent="0.3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</row>
    <row r="313" spans="1:71" x14ac:dyDescent="0.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</row>
    <row r="314" spans="1:71" x14ac:dyDescent="0.3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</row>
    <row r="315" spans="1:71" x14ac:dyDescent="0.3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</row>
    <row r="316" spans="1:71" x14ac:dyDescent="0.3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</row>
    <row r="317" spans="1:71" x14ac:dyDescent="0.3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</row>
    <row r="318" spans="1:71" x14ac:dyDescent="0.3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</row>
    <row r="319" spans="1:71" x14ac:dyDescent="0.3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</row>
    <row r="320" spans="1:71" x14ac:dyDescent="0.3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</row>
    <row r="321" spans="1:71" x14ac:dyDescent="0.3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</row>
    <row r="322" spans="1:71" x14ac:dyDescent="0.3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</row>
    <row r="323" spans="1:71" x14ac:dyDescent="0.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</row>
    <row r="324" spans="1:71" x14ac:dyDescent="0.3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</row>
    <row r="325" spans="1:71" x14ac:dyDescent="0.3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</row>
    <row r="326" spans="1:71" x14ac:dyDescent="0.3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</row>
    <row r="327" spans="1:71" x14ac:dyDescent="0.3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</row>
    <row r="328" spans="1:71" x14ac:dyDescent="0.3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</row>
    <row r="329" spans="1:71" x14ac:dyDescent="0.3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</row>
    <row r="330" spans="1:71" x14ac:dyDescent="0.3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</row>
    <row r="331" spans="1:71" x14ac:dyDescent="0.3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</row>
    <row r="332" spans="1:71" x14ac:dyDescent="0.3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</row>
    <row r="333" spans="1:71" x14ac:dyDescent="0.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</row>
    <row r="334" spans="1:71" x14ac:dyDescent="0.3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</row>
    <row r="335" spans="1:71" x14ac:dyDescent="0.3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</row>
    <row r="336" spans="1:71" x14ac:dyDescent="0.3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</row>
    <row r="337" spans="1:71" x14ac:dyDescent="0.3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</row>
    <row r="338" spans="1:71" x14ac:dyDescent="0.3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</row>
    <row r="339" spans="1:71" x14ac:dyDescent="0.3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</row>
    <row r="340" spans="1:71" x14ac:dyDescent="0.3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</row>
    <row r="341" spans="1:71" x14ac:dyDescent="0.3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</row>
    <row r="342" spans="1:71" x14ac:dyDescent="0.3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</row>
    <row r="343" spans="1:71" x14ac:dyDescent="0.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</row>
    <row r="344" spans="1:71" x14ac:dyDescent="0.3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</row>
    <row r="345" spans="1:71" x14ac:dyDescent="0.3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</row>
    <row r="346" spans="1:71" x14ac:dyDescent="0.3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</row>
    <row r="347" spans="1:71" x14ac:dyDescent="0.3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</row>
    <row r="348" spans="1:71" x14ac:dyDescent="0.3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</row>
    <row r="349" spans="1:71" x14ac:dyDescent="0.3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</row>
    <row r="350" spans="1:71" x14ac:dyDescent="0.3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</row>
    <row r="351" spans="1:71" x14ac:dyDescent="0.3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</row>
    <row r="352" spans="1:71" x14ac:dyDescent="0.3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</row>
    <row r="353" spans="1:71" x14ac:dyDescent="0.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</row>
    <row r="354" spans="1:71" x14ac:dyDescent="0.3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</row>
    <row r="355" spans="1:71" x14ac:dyDescent="0.3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</row>
    <row r="356" spans="1:71" x14ac:dyDescent="0.3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</row>
    <row r="357" spans="1:71" x14ac:dyDescent="0.3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</row>
    <row r="358" spans="1:71" x14ac:dyDescent="0.3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</row>
    <row r="359" spans="1:71" x14ac:dyDescent="0.3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</row>
    <row r="360" spans="1:71" x14ac:dyDescent="0.3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</row>
    <row r="361" spans="1:71" x14ac:dyDescent="0.3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</row>
    <row r="362" spans="1:71" x14ac:dyDescent="0.3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</row>
    <row r="363" spans="1:71" x14ac:dyDescent="0.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</row>
    <row r="364" spans="1:71" x14ac:dyDescent="0.3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</row>
    <row r="365" spans="1:71" x14ac:dyDescent="0.3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</row>
    <row r="366" spans="1:71" x14ac:dyDescent="0.3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</row>
    <row r="367" spans="1:71" x14ac:dyDescent="0.3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</row>
    <row r="368" spans="1:71" x14ac:dyDescent="0.3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</row>
    <row r="369" spans="1:71" x14ac:dyDescent="0.3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</row>
    <row r="370" spans="1:71" x14ac:dyDescent="0.3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</row>
    <row r="371" spans="1:71" x14ac:dyDescent="0.3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</row>
    <row r="372" spans="1:71" x14ac:dyDescent="0.3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</row>
    <row r="373" spans="1:71" x14ac:dyDescent="0.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</row>
    <row r="374" spans="1:71" x14ac:dyDescent="0.3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</row>
    <row r="375" spans="1:71" x14ac:dyDescent="0.3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</row>
    <row r="376" spans="1:71" x14ac:dyDescent="0.3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</row>
    <row r="377" spans="1:71" x14ac:dyDescent="0.3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</row>
    <row r="378" spans="1:71" x14ac:dyDescent="0.3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</row>
    <row r="379" spans="1:71" x14ac:dyDescent="0.3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</row>
    <row r="380" spans="1:71" x14ac:dyDescent="0.3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</row>
    <row r="381" spans="1:71" x14ac:dyDescent="0.3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</row>
    <row r="382" spans="1:71" x14ac:dyDescent="0.3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</row>
    <row r="383" spans="1:71" x14ac:dyDescent="0.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</row>
    <row r="384" spans="1:71" x14ac:dyDescent="0.3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</row>
    <row r="385" spans="1:71" x14ac:dyDescent="0.3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</row>
    <row r="386" spans="1:71" x14ac:dyDescent="0.3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</row>
    <row r="387" spans="1:71" x14ac:dyDescent="0.3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</row>
    <row r="388" spans="1:71" x14ac:dyDescent="0.3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</row>
    <row r="389" spans="1:71" x14ac:dyDescent="0.3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</row>
    <row r="390" spans="1:71" x14ac:dyDescent="0.3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</row>
    <row r="391" spans="1:71" x14ac:dyDescent="0.3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</row>
    <row r="392" spans="1:71" x14ac:dyDescent="0.3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</row>
    <row r="393" spans="1:71" x14ac:dyDescent="0.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</row>
    <row r="394" spans="1:71" x14ac:dyDescent="0.3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</row>
    <row r="395" spans="1:71" x14ac:dyDescent="0.3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</row>
    <row r="396" spans="1:71" x14ac:dyDescent="0.3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</row>
    <row r="397" spans="1:71" x14ac:dyDescent="0.3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</row>
    <row r="398" spans="1:71" x14ac:dyDescent="0.3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</row>
    <row r="399" spans="1:71" x14ac:dyDescent="0.3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</row>
    <row r="400" spans="1:71" x14ac:dyDescent="0.3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</row>
    <row r="401" spans="1:71" x14ac:dyDescent="0.3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</row>
    <row r="402" spans="1:71" x14ac:dyDescent="0.3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</row>
    <row r="403" spans="1:71" x14ac:dyDescent="0.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</row>
    <row r="404" spans="1:71" x14ac:dyDescent="0.3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</row>
    <row r="405" spans="1:71" x14ac:dyDescent="0.3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</row>
    <row r="406" spans="1:71" x14ac:dyDescent="0.3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</row>
    <row r="407" spans="1:71" x14ac:dyDescent="0.3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</row>
    <row r="408" spans="1:71" x14ac:dyDescent="0.3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</row>
    <row r="409" spans="1:71" x14ac:dyDescent="0.3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</row>
    <row r="410" spans="1:71" x14ac:dyDescent="0.3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</row>
    <row r="411" spans="1:71" x14ac:dyDescent="0.3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</row>
    <row r="412" spans="1:71" x14ac:dyDescent="0.3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</row>
    <row r="413" spans="1:71" x14ac:dyDescent="0.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</row>
    <row r="414" spans="1:71" x14ac:dyDescent="0.3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</row>
    <row r="415" spans="1:71" x14ac:dyDescent="0.3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</row>
    <row r="416" spans="1:71" x14ac:dyDescent="0.3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</row>
    <row r="417" spans="1:71" x14ac:dyDescent="0.3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</row>
    <row r="418" spans="1:71" x14ac:dyDescent="0.3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</row>
    <row r="419" spans="1:71" x14ac:dyDescent="0.3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</row>
    <row r="420" spans="1:71" x14ac:dyDescent="0.3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</row>
    <row r="421" spans="1:71" x14ac:dyDescent="0.3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</row>
    <row r="422" spans="1:71" x14ac:dyDescent="0.3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</row>
    <row r="423" spans="1:71" x14ac:dyDescent="0.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</row>
    <row r="424" spans="1:71" x14ac:dyDescent="0.3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</row>
    <row r="425" spans="1:71" x14ac:dyDescent="0.3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</row>
    <row r="426" spans="1:71" x14ac:dyDescent="0.3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</row>
    <row r="427" spans="1:71" x14ac:dyDescent="0.3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</row>
    <row r="428" spans="1:71" x14ac:dyDescent="0.3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</row>
    <row r="429" spans="1:71" x14ac:dyDescent="0.3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</row>
    <row r="430" spans="1:71" x14ac:dyDescent="0.3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</row>
    <row r="431" spans="1:71" x14ac:dyDescent="0.3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</row>
    <row r="432" spans="1:71" x14ac:dyDescent="0.3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</row>
    <row r="433" spans="1:71" x14ac:dyDescent="0.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</row>
    <row r="434" spans="1:71" x14ac:dyDescent="0.3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</row>
    <row r="435" spans="1:71" x14ac:dyDescent="0.3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</row>
    <row r="436" spans="1:71" x14ac:dyDescent="0.3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</row>
    <row r="437" spans="1:71" x14ac:dyDescent="0.3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</row>
    <row r="438" spans="1:71" x14ac:dyDescent="0.3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</row>
    <row r="439" spans="1:71" x14ac:dyDescent="0.3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</row>
    <row r="440" spans="1:71" x14ac:dyDescent="0.3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</row>
    <row r="441" spans="1:71" x14ac:dyDescent="0.3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</row>
    <row r="442" spans="1:71" x14ac:dyDescent="0.3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</row>
    <row r="443" spans="1:71" x14ac:dyDescent="0.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</row>
    <row r="444" spans="1:71" x14ac:dyDescent="0.3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</row>
    <row r="445" spans="1:71" x14ac:dyDescent="0.3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</row>
    <row r="446" spans="1:71" x14ac:dyDescent="0.3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</row>
    <row r="447" spans="1:71" x14ac:dyDescent="0.3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</row>
    <row r="448" spans="1:71" x14ac:dyDescent="0.3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</row>
    <row r="449" spans="1:71" x14ac:dyDescent="0.3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</row>
    <row r="450" spans="1:71" x14ac:dyDescent="0.3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</row>
    <row r="451" spans="1:71" x14ac:dyDescent="0.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</row>
    <row r="452" spans="1:71" x14ac:dyDescent="0.3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</row>
    <row r="453" spans="1:71" x14ac:dyDescent="0.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</row>
    <row r="454" spans="1:71" x14ac:dyDescent="0.3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</row>
    <row r="455" spans="1:71" x14ac:dyDescent="0.3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</row>
    <row r="456" spans="1:71" x14ac:dyDescent="0.3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</row>
    <row r="457" spans="1:71" x14ac:dyDescent="0.3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</row>
    <row r="458" spans="1:71" x14ac:dyDescent="0.3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</row>
    <row r="459" spans="1:71" x14ac:dyDescent="0.3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</row>
    <row r="460" spans="1:71" x14ac:dyDescent="0.3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</row>
    <row r="461" spans="1:71" x14ac:dyDescent="0.3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</row>
    <row r="462" spans="1:71" x14ac:dyDescent="0.3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</row>
    <row r="463" spans="1:71" x14ac:dyDescent="0.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</row>
    <row r="464" spans="1:71" x14ac:dyDescent="0.3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</row>
    <row r="465" spans="1:71" x14ac:dyDescent="0.3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</row>
    <row r="466" spans="1:71" x14ac:dyDescent="0.3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</row>
    <row r="467" spans="1:71" x14ac:dyDescent="0.3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</row>
    <row r="468" spans="1:71" x14ac:dyDescent="0.3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</row>
    <row r="469" spans="1:71" x14ac:dyDescent="0.3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</row>
    <row r="470" spans="1:71" x14ac:dyDescent="0.3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</row>
    <row r="471" spans="1:71" x14ac:dyDescent="0.3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</row>
    <row r="472" spans="1:71" x14ac:dyDescent="0.3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</row>
    <row r="473" spans="1:71" x14ac:dyDescent="0.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</row>
    <row r="474" spans="1:71" x14ac:dyDescent="0.3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</row>
    <row r="475" spans="1:71" x14ac:dyDescent="0.3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</row>
    <row r="476" spans="1:71" x14ac:dyDescent="0.3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</row>
    <row r="477" spans="1:71" x14ac:dyDescent="0.3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</row>
    <row r="478" spans="1:71" x14ac:dyDescent="0.3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</row>
    <row r="479" spans="1:71" x14ac:dyDescent="0.3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</row>
    <row r="480" spans="1:71" x14ac:dyDescent="0.3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</row>
    <row r="481" spans="1:71" x14ac:dyDescent="0.3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</row>
    <row r="482" spans="1:71" x14ac:dyDescent="0.3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</row>
    <row r="483" spans="1:71" x14ac:dyDescent="0.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</row>
    <row r="484" spans="1:71" x14ac:dyDescent="0.3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</row>
    <row r="485" spans="1:71" x14ac:dyDescent="0.3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</row>
    <row r="486" spans="1:71" x14ac:dyDescent="0.3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</row>
    <row r="487" spans="1:71" x14ac:dyDescent="0.3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</row>
    <row r="488" spans="1:71" x14ac:dyDescent="0.3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</row>
    <row r="489" spans="1:71" x14ac:dyDescent="0.3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</row>
    <row r="490" spans="1:71" x14ac:dyDescent="0.3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</row>
    <row r="491" spans="1:71" x14ac:dyDescent="0.3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</row>
    <row r="492" spans="1:71" x14ac:dyDescent="0.3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</row>
    <row r="493" spans="1:71" x14ac:dyDescent="0.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</row>
    <row r="494" spans="1:71" x14ac:dyDescent="0.3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</row>
    <row r="495" spans="1:71" x14ac:dyDescent="0.3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</row>
    <row r="496" spans="1:71" x14ac:dyDescent="0.3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</row>
    <row r="497" spans="1:71" x14ac:dyDescent="0.3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</row>
    <row r="498" spans="1:71" x14ac:dyDescent="0.3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</row>
    <row r="499" spans="1:71" x14ac:dyDescent="0.3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</row>
    <row r="500" spans="1:71" x14ac:dyDescent="0.3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</row>
    <row r="501" spans="1:71" x14ac:dyDescent="0.3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</row>
    <row r="502" spans="1:71" x14ac:dyDescent="0.3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</row>
    <row r="503" spans="1:71" x14ac:dyDescent="0.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</row>
    <row r="504" spans="1:71" x14ac:dyDescent="0.3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</row>
    <row r="505" spans="1:71" x14ac:dyDescent="0.3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</row>
    <row r="506" spans="1:71" x14ac:dyDescent="0.3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</row>
    <row r="507" spans="1:71" x14ac:dyDescent="0.3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</row>
    <row r="508" spans="1:71" x14ac:dyDescent="0.3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</row>
    <row r="509" spans="1:71" x14ac:dyDescent="0.3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</row>
    <row r="510" spans="1:71" x14ac:dyDescent="0.3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</row>
    <row r="511" spans="1:71" x14ac:dyDescent="0.3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</row>
    <row r="512" spans="1:71" x14ac:dyDescent="0.3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</row>
    <row r="513" spans="1:71" x14ac:dyDescent="0.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</row>
    <row r="514" spans="1:71" x14ac:dyDescent="0.3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</row>
    <row r="515" spans="1:71" x14ac:dyDescent="0.3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</row>
    <row r="516" spans="1:71" x14ac:dyDescent="0.3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</row>
    <row r="517" spans="1:71" x14ac:dyDescent="0.3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</row>
    <row r="518" spans="1:71" x14ac:dyDescent="0.3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</row>
    <row r="519" spans="1:71" x14ac:dyDescent="0.3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</row>
    <row r="520" spans="1:71" x14ac:dyDescent="0.3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</row>
    <row r="521" spans="1:71" x14ac:dyDescent="0.3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</row>
    <row r="522" spans="1:71" x14ac:dyDescent="0.3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</row>
    <row r="523" spans="1:71" x14ac:dyDescent="0.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</row>
    <row r="524" spans="1:71" x14ac:dyDescent="0.3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</row>
    <row r="525" spans="1:71" x14ac:dyDescent="0.3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</row>
    <row r="526" spans="1:71" x14ac:dyDescent="0.3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</row>
    <row r="527" spans="1:71" x14ac:dyDescent="0.3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</row>
    <row r="528" spans="1:71" x14ac:dyDescent="0.3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</row>
    <row r="529" spans="1:71" x14ac:dyDescent="0.3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</row>
    <row r="530" spans="1:71" x14ac:dyDescent="0.3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</row>
    <row r="531" spans="1:71" x14ac:dyDescent="0.3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</row>
    <row r="532" spans="1:71" x14ac:dyDescent="0.3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</row>
    <row r="533" spans="1:71" x14ac:dyDescent="0.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</row>
    <row r="534" spans="1:71" x14ac:dyDescent="0.3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</row>
    <row r="535" spans="1:71" x14ac:dyDescent="0.3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</row>
    <row r="536" spans="1:71" x14ac:dyDescent="0.3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</row>
    <row r="537" spans="1:71" x14ac:dyDescent="0.3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</row>
    <row r="538" spans="1:71" x14ac:dyDescent="0.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</row>
    <row r="539" spans="1:71" x14ac:dyDescent="0.3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</row>
    <row r="540" spans="1:71" x14ac:dyDescent="0.3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</row>
    <row r="541" spans="1:71" x14ac:dyDescent="0.3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</row>
    <row r="542" spans="1:71" x14ac:dyDescent="0.3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</row>
    <row r="543" spans="1:71" x14ac:dyDescent="0.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</row>
    <row r="544" spans="1:71" x14ac:dyDescent="0.3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</row>
    <row r="545" spans="1:71" x14ac:dyDescent="0.3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</row>
    <row r="546" spans="1:71" x14ac:dyDescent="0.3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</row>
    <row r="547" spans="1:71" x14ac:dyDescent="0.3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</row>
    <row r="548" spans="1:71" x14ac:dyDescent="0.3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</row>
    <row r="549" spans="1:71" x14ac:dyDescent="0.3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</row>
    <row r="550" spans="1:71" x14ac:dyDescent="0.3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</row>
    <row r="551" spans="1:71" x14ac:dyDescent="0.3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</row>
    <row r="552" spans="1:71" x14ac:dyDescent="0.3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</row>
    <row r="553" spans="1:71" x14ac:dyDescent="0.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</row>
    <row r="554" spans="1:71" x14ac:dyDescent="0.3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</row>
    <row r="555" spans="1:71" x14ac:dyDescent="0.3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</row>
    <row r="556" spans="1:71" x14ac:dyDescent="0.3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</row>
    <row r="557" spans="1:71" x14ac:dyDescent="0.3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</row>
    <row r="558" spans="1:71" x14ac:dyDescent="0.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</row>
    <row r="559" spans="1:71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</row>
    <row r="560" spans="1:71" x14ac:dyDescent="0.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</row>
    <row r="561" spans="1:7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</row>
    <row r="562" spans="1:7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</row>
    <row r="563" spans="1:7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</row>
    <row r="564" spans="1:7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</row>
    <row r="565" spans="1:7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</row>
    <row r="566" spans="1:7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</row>
    <row r="567" spans="1:7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</row>
    <row r="568" spans="1:7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</row>
    <row r="569" spans="1:7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</row>
    <row r="570" spans="1:7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</row>
    <row r="571" spans="1:7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</row>
    <row r="572" spans="1:7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</row>
    <row r="573" spans="1:7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</row>
    <row r="574" spans="1:7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</row>
    <row r="575" spans="1:71" x14ac:dyDescent="0.3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</row>
    <row r="576" spans="1:7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</row>
    <row r="577" spans="1:71" x14ac:dyDescent="0.3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</row>
    <row r="578" spans="1:71" x14ac:dyDescent="0.3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</row>
    <row r="579" spans="1:71" x14ac:dyDescent="0.3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</row>
    <row r="580" spans="1:71" x14ac:dyDescent="0.3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</row>
    <row r="581" spans="1:71" x14ac:dyDescent="0.3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</row>
    <row r="582" spans="1:71" x14ac:dyDescent="0.3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</row>
    <row r="583" spans="1:71" x14ac:dyDescent="0.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</row>
    <row r="584" spans="1:71" x14ac:dyDescent="0.3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</row>
    <row r="585" spans="1:71" x14ac:dyDescent="0.3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</row>
    <row r="586" spans="1:71" x14ac:dyDescent="0.3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</row>
    <row r="587" spans="1:71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</row>
    <row r="588" spans="1:71" x14ac:dyDescent="0.3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</row>
    <row r="589" spans="1:71" x14ac:dyDescent="0.3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</row>
    <row r="590" spans="1:71" x14ac:dyDescent="0.3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</row>
    <row r="591" spans="1:71" x14ac:dyDescent="0.3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</row>
    <row r="592" spans="1:71" x14ac:dyDescent="0.3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</row>
    <row r="593" spans="1:71" x14ac:dyDescent="0.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</row>
    <row r="594" spans="1:71" x14ac:dyDescent="0.3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</row>
    <row r="595" spans="1:71" x14ac:dyDescent="0.3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</row>
    <row r="596" spans="1:71" x14ac:dyDescent="0.3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</row>
    <row r="597" spans="1:71" x14ac:dyDescent="0.3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</row>
    <row r="598" spans="1:71" x14ac:dyDescent="0.3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</row>
    <row r="599" spans="1:71" x14ac:dyDescent="0.3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</row>
    <row r="600" spans="1:71" x14ac:dyDescent="0.3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</row>
    <row r="601" spans="1:7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</row>
    <row r="602" spans="1:71" x14ac:dyDescent="0.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</row>
    <row r="603" spans="1:7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</row>
    <row r="604" spans="1:7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</row>
    <row r="605" spans="1:7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</row>
    <row r="606" spans="1:7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</row>
    <row r="607" spans="1:7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</row>
    <row r="608" spans="1:7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</row>
    <row r="609" spans="1:7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</row>
    <row r="610" spans="1:7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</row>
    <row r="611" spans="1:7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</row>
    <row r="612" spans="1:7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</row>
    <row r="613" spans="1:7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</row>
    <row r="614" spans="1:7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</row>
    <row r="615" spans="1:7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</row>
    <row r="616" spans="1:71" x14ac:dyDescent="0.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</row>
    <row r="617" spans="1:71" x14ac:dyDescent="0.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</row>
    <row r="618" spans="1:71" x14ac:dyDescent="0.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</row>
    <row r="619" spans="1:71" x14ac:dyDescent="0.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</row>
    <row r="620" spans="1:71" x14ac:dyDescent="0.3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</row>
    <row r="621" spans="1:71" x14ac:dyDescent="0.3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</row>
    <row r="622" spans="1:71" x14ac:dyDescent="0.3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</row>
    <row r="623" spans="1:71" x14ac:dyDescent="0.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</row>
    <row r="624" spans="1:71" x14ac:dyDescent="0.3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</row>
    <row r="625" spans="1:71" x14ac:dyDescent="0.3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</row>
    <row r="626" spans="1:71" x14ac:dyDescent="0.3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</row>
    <row r="627" spans="1:71" x14ac:dyDescent="0.3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</row>
    <row r="628" spans="1:71" x14ac:dyDescent="0.3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</row>
    <row r="629" spans="1:71" x14ac:dyDescent="0.3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</row>
    <row r="630" spans="1:71" x14ac:dyDescent="0.3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</row>
    <row r="631" spans="1:71" x14ac:dyDescent="0.3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</row>
    <row r="632" spans="1:71" x14ac:dyDescent="0.3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</row>
    <row r="633" spans="1:71" x14ac:dyDescent="0.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</row>
    <row r="634" spans="1:71" x14ac:dyDescent="0.3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</row>
    <row r="635" spans="1:71" x14ac:dyDescent="0.3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</row>
    <row r="636" spans="1:71" x14ac:dyDescent="0.3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</row>
    <row r="637" spans="1:71" x14ac:dyDescent="0.3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</row>
    <row r="638" spans="1:71" x14ac:dyDescent="0.3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</row>
    <row r="639" spans="1:71" x14ac:dyDescent="0.3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</row>
    <row r="640" spans="1:71" x14ac:dyDescent="0.3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</row>
    <row r="641" spans="1:71" x14ac:dyDescent="0.3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</row>
    <row r="642" spans="1:71" x14ac:dyDescent="0.3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</row>
    <row r="643" spans="1:71" x14ac:dyDescent="0.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</row>
    <row r="644" spans="1:71" x14ac:dyDescent="0.3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</row>
    <row r="645" spans="1:71" x14ac:dyDescent="0.3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</row>
    <row r="646" spans="1:71" x14ac:dyDescent="0.3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</row>
    <row r="647" spans="1:71" x14ac:dyDescent="0.3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</row>
    <row r="648" spans="1:71" x14ac:dyDescent="0.3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</row>
    <row r="649" spans="1:71" x14ac:dyDescent="0.3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</row>
    <row r="650" spans="1:71" x14ac:dyDescent="0.3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</row>
    <row r="651" spans="1:71" x14ac:dyDescent="0.3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</row>
    <row r="652" spans="1:71" x14ac:dyDescent="0.3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</row>
    <row r="653" spans="1:71" x14ac:dyDescent="0.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</row>
    <row r="654" spans="1:71" x14ac:dyDescent="0.3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</row>
    <row r="655" spans="1:71" x14ac:dyDescent="0.3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</row>
    <row r="656" spans="1:71" x14ac:dyDescent="0.3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</row>
    <row r="657" spans="1:71" x14ac:dyDescent="0.3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</row>
    <row r="658" spans="1:71" x14ac:dyDescent="0.3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</row>
    <row r="659" spans="1:71" x14ac:dyDescent="0.3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</row>
    <row r="660" spans="1:71" x14ac:dyDescent="0.3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</row>
    <row r="661" spans="1:71" x14ac:dyDescent="0.3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</row>
    <row r="662" spans="1:71" x14ac:dyDescent="0.3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</row>
    <row r="663" spans="1:71" x14ac:dyDescent="0.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</row>
    <row r="664" spans="1:71" x14ac:dyDescent="0.3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</row>
    <row r="665" spans="1:71" x14ac:dyDescent="0.3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</row>
    <row r="666" spans="1:71" x14ac:dyDescent="0.3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</row>
    <row r="667" spans="1:71" x14ac:dyDescent="0.3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</row>
    <row r="668" spans="1:71" x14ac:dyDescent="0.3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</row>
    <row r="669" spans="1:71" x14ac:dyDescent="0.3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</row>
    <row r="670" spans="1:71" x14ac:dyDescent="0.3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</row>
    <row r="671" spans="1:71" x14ac:dyDescent="0.3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</row>
    <row r="672" spans="1:71" x14ac:dyDescent="0.3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</row>
    <row r="673" spans="1:71" x14ac:dyDescent="0.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</row>
    <row r="674" spans="1:71" x14ac:dyDescent="0.3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</row>
    <row r="675" spans="1:71" x14ac:dyDescent="0.3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</row>
    <row r="676" spans="1:71" x14ac:dyDescent="0.3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</row>
    <row r="677" spans="1:71" x14ac:dyDescent="0.3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</row>
    <row r="678" spans="1:71" x14ac:dyDescent="0.3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</row>
    <row r="679" spans="1:71" x14ac:dyDescent="0.3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</row>
    <row r="680" spans="1:71" x14ac:dyDescent="0.3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</row>
    <row r="681" spans="1:71" x14ac:dyDescent="0.3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</row>
    <row r="682" spans="1:71" x14ac:dyDescent="0.3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</row>
    <row r="683" spans="1:71" x14ac:dyDescent="0.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</row>
    <row r="684" spans="1:71" x14ac:dyDescent="0.3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</row>
    <row r="685" spans="1:71" x14ac:dyDescent="0.3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</row>
    <row r="686" spans="1:71" x14ac:dyDescent="0.3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</row>
    <row r="687" spans="1:71" x14ac:dyDescent="0.3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</row>
    <row r="688" spans="1:71" x14ac:dyDescent="0.3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</row>
    <row r="689" spans="1:71" x14ac:dyDescent="0.3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</row>
    <row r="690" spans="1:71" x14ac:dyDescent="0.3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</row>
    <row r="691" spans="1:71" x14ac:dyDescent="0.3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</row>
    <row r="692" spans="1:71" x14ac:dyDescent="0.3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</row>
    <row r="693" spans="1:71" x14ac:dyDescent="0.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</row>
    <row r="694" spans="1:71" x14ac:dyDescent="0.3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</row>
    <row r="695" spans="1:71" x14ac:dyDescent="0.3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</row>
    <row r="696" spans="1:71" x14ac:dyDescent="0.3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</row>
    <row r="697" spans="1:71" x14ac:dyDescent="0.3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</row>
    <row r="698" spans="1:71" x14ac:dyDescent="0.3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</row>
    <row r="699" spans="1:71" x14ac:dyDescent="0.3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</row>
    <row r="700" spans="1:71" x14ac:dyDescent="0.3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</row>
    <row r="701" spans="1:71" x14ac:dyDescent="0.3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</row>
    <row r="702" spans="1:71" x14ac:dyDescent="0.3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</row>
    <row r="703" spans="1:71" x14ac:dyDescent="0.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</row>
    <row r="704" spans="1:71" x14ac:dyDescent="0.3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</row>
    <row r="705" spans="1:71" x14ac:dyDescent="0.3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</row>
    <row r="706" spans="1:71" x14ac:dyDescent="0.3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</row>
    <row r="707" spans="1:71" x14ac:dyDescent="0.3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</row>
    <row r="708" spans="1:71" x14ac:dyDescent="0.3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</row>
    <row r="709" spans="1:71" x14ac:dyDescent="0.3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</row>
    <row r="710" spans="1:71" x14ac:dyDescent="0.3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</row>
    <row r="711" spans="1:71" x14ac:dyDescent="0.3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</row>
    <row r="712" spans="1:71" x14ac:dyDescent="0.3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</row>
    <row r="713" spans="1:71" x14ac:dyDescent="0.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</row>
    <row r="714" spans="1:71" x14ac:dyDescent="0.3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</row>
    <row r="715" spans="1:71" x14ac:dyDescent="0.3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</row>
    <row r="716" spans="1:71" x14ac:dyDescent="0.3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</row>
    <row r="717" spans="1:71" x14ac:dyDescent="0.3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</row>
    <row r="718" spans="1:71" x14ac:dyDescent="0.3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</row>
    <row r="719" spans="1:71" x14ac:dyDescent="0.3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</row>
    <row r="720" spans="1:71" x14ac:dyDescent="0.3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</row>
    <row r="721" spans="1:71" x14ac:dyDescent="0.3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</row>
    <row r="722" spans="1:71" x14ac:dyDescent="0.3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</row>
    <row r="723" spans="1:71" x14ac:dyDescent="0.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</row>
    <row r="724" spans="1:71" x14ac:dyDescent="0.3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</row>
    <row r="725" spans="1:71" x14ac:dyDescent="0.3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</row>
    <row r="726" spans="1:71" x14ac:dyDescent="0.3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</row>
    <row r="727" spans="1:71" x14ac:dyDescent="0.3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</row>
    <row r="728" spans="1:71" x14ac:dyDescent="0.3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</row>
    <row r="729" spans="1:71" x14ac:dyDescent="0.3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</row>
    <row r="730" spans="1:71" x14ac:dyDescent="0.3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</row>
    <row r="731" spans="1:71" x14ac:dyDescent="0.3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</row>
    <row r="732" spans="1:71" x14ac:dyDescent="0.3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</row>
    <row r="733" spans="1:71" x14ac:dyDescent="0.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</row>
    <row r="734" spans="1:71" x14ac:dyDescent="0.3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</row>
    <row r="735" spans="1:71" x14ac:dyDescent="0.3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</row>
    <row r="736" spans="1:71" x14ac:dyDescent="0.3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</row>
    <row r="737" spans="1:71" x14ac:dyDescent="0.3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</row>
    <row r="738" spans="1:71" x14ac:dyDescent="0.3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</row>
    <row r="739" spans="1:71" x14ac:dyDescent="0.3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</row>
    <row r="740" spans="1:71" x14ac:dyDescent="0.3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</row>
    <row r="741" spans="1:71" x14ac:dyDescent="0.3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</row>
    <row r="742" spans="1:71" x14ac:dyDescent="0.3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</row>
    <row r="743" spans="1:71" x14ac:dyDescent="0.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</row>
    <row r="744" spans="1:71" x14ac:dyDescent="0.3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</row>
    <row r="745" spans="1:71" x14ac:dyDescent="0.3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</row>
    <row r="746" spans="1:71" x14ac:dyDescent="0.3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</row>
    <row r="747" spans="1:71" x14ac:dyDescent="0.3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</row>
    <row r="748" spans="1:71" x14ac:dyDescent="0.3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</row>
    <row r="749" spans="1:71" x14ac:dyDescent="0.3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</row>
    <row r="750" spans="1:71" x14ac:dyDescent="0.3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</row>
    <row r="751" spans="1:71" x14ac:dyDescent="0.3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</row>
    <row r="752" spans="1:71" x14ac:dyDescent="0.3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</row>
    <row r="753" spans="1:71" x14ac:dyDescent="0.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</row>
    <row r="754" spans="1:71" x14ac:dyDescent="0.3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</row>
    <row r="755" spans="1:71" x14ac:dyDescent="0.3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</row>
    <row r="756" spans="1:71" x14ac:dyDescent="0.3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</row>
    <row r="757" spans="1:71" x14ac:dyDescent="0.3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</row>
    <row r="758" spans="1:71" x14ac:dyDescent="0.3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</row>
    <row r="759" spans="1:71" x14ac:dyDescent="0.3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</row>
    <row r="760" spans="1:71" x14ac:dyDescent="0.3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</row>
    <row r="761" spans="1:71" x14ac:dyDescent="0.3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</row>
    <row r="762" spans="1:71" x14ac:dyDescent="0.3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</row>
    <row r="763" spans="1:71" x14ac:dyDescent="0.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</row>
    <row r="764" spans="1:71" x14ac:dyDescent="0.3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</row>
    <row r="765" spans="1:71" x14ac:dyDescent="0.3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</row>
    <row r="766" spans="1:71" x14ac:dyDescent="0.3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</row>
    <row r="767" spans="1:71" x14ac:dyDescent="0.3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</row>
    <row r="768" spans="1:71" x14ac:dyDescent="0.3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</row>
    <row r="769" spans="1:71" x14ac:dyDescent="0.3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</row>
    <row r="770" spans="1:71" x14ac:dyDescent="0.3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</row>
    <row r="771" spans="1:71" x14ac:dyDescent="0.3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</row>
    <row r="772" spans="1:71" x14ac:dyDescent="0.3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</row>
    <row r="773" spans="1:71" x14ac:dyDescent="0.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</row>
    <row r="774" spans="1:71" x14ac:dyDescent="0.3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</row>
    <row r="775" spans="1:71" x14ac:dyDescent="0.3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</row>
    <row r="776" spans="1:71" x14ac:dyDescent="0.3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</row>
    <row r="777" spans="1:71" x14ac:dyDescent="0.3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</row>
    <row r="778" spans="1:71" x14ac:dyDescent="0.3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</row>
    <row r="779" spans="1:71" x14ac:dyDescent="0.3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</row>
    <row r="780" spans="1:71" x14ac:dyDescent="0.3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</row>
    <row r="781" spans="1:71" x14ac:dyDescent="0.3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</row>
    <row r="782" spans="1:71" x14ac:dyDescent="0.3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</row>
    <row r="783" spans="1:71" x14ac:dyDescent="0.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</row>
    <row r="784" spans="1:71" x14ac:dyDescent="0.3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</row>
    <row r="785" spans="1:71" x14ac:dyDescent="0.3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</row>
    <row r="786" spans="1:71" x14ac:dyDescent="0.3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</row>
    <row r="787" spans="1:71" x14ac:dyDescent="0.3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</row>
    <row r="788" spans="1:71" x14ac:dyDescent="0.3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</row>
    <row r="789" spans="1:71" x14ac:dyDescent="0.3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</row>
    <row r="790" spans="1:71" x14ac:dyDescent="0.3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</row>
    <row r="791" spans="1:71" x14ac:dyDescent="0.3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</row>
    <row r="792" spans="1:71" x14ac:dyDescent="0.3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</row>
    <row r="793" spans="1:71" x14ac:dyDescent="0.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</row>
    <row r="794" spans="1:71" x14ac:dyDescent="0.3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</row>
    <row r="795" spans="1:71" x14ac:dyDescent="0.3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</row>
    <row r="796" spans="1:71" x14ac:dyDescent="0.3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</row>
    <row r="797" spans="1:71" x14ac:dyDescent="0.3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</row>
    <row r="798" spans="1:71" x14ac:dyDescent="0.3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</row>
    <row r="799" spans="1:71" x14ac:dyDescent="0.3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</row>
    <row r="800" spans="1:71" x14ac:dyDescent="0.3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</row>
    <row r="801" spans="1:71" x14ac:dyDescent="0.3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</row>
    <row r="802" spans="1:71" x14ac:dyDescent="0.3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</row>
    <row r="803" spans="1:71" x14ac:dyDescent="0.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</row>
    <row r="804" spans="1:71" x14ac:dyDescent="0.3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</row>
    <row r="805" spans="1:71" x14ac:dyDescent="0.3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</row>
    <row r="806" spans="1:71" x14ac:dyDescent="0.3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</row>
    <row r="807" spans="1:71" x14ac:dyDescent="0.3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</row>
    <row r="808" spans="1:71" x14ac:dyDescent="0.3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</row>
    <row r="809" spans="1:71" x14ac:dyDescent="0.3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</row>
    <row r="810" spans="1:71" x14ac:dyDescent="0.3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</row>
    <row r="811" spans="1:71" x14ac:dyDescent="0.3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</row>
    <row r="812" spans="1:71" x14ac:dyDescent="0.3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</row>
    <row r="813" spans="1:71" x14ac:dyDescent="0.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</row>
    <row r="814" spans="1:71" x14ac:dyDescent="0.3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</row>
    <row r="815" spans="1:71" x14ac:dyDescent="0.3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</row>
    <row r="816" spans="1:71" x14ac:dyDescent="0.3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</row>
    <row r="817" spans="1:71" x14ac:dyDescent="0.3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</row>
    <row r="818" spans="1:71" x14ac:dyDescent="0.3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</row>
    <row r="819" spans="1:71" x14ac:dyDescent="0.3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</row>
    <row r="820" spans="1:71" x14ac:dyDescent="0.3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</row>
    <row r="821" spans="1:71" x14ac:dyDescent="0.3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</row>
    <row r="822" spans="1:71" x14ac:dyDescent="0.3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</row>
    <row r="823" spans="1:71" x14ac:dyDescent="0.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</row>
    <row r="824" spans="1:71" x14ac:dyDescent="0.3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</row>
    <row r="825" spans="1:71" x14ac:dyDescent="0.3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</row>
    <row r="826" spans="1:71" x14ac:dyDescent="0.3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</row>
    <row r="827" spans="1:71" x14ac:dyDescent="0.3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</row>
    <row r="828" spans="1:71" x14ac:dyDescent="0.3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</row>
    <row r="829" spans="1:71" x14ac:dyDescent="0.3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</row>
    <row r="830" spans="1:71" x14ac:dyDescent="0.3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</row>
    <row r="831" spans="1:71" x14ac:dyDescent="0.3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</row>
    <row r="832" spans="1:71" x14ac:dyDescent="0.3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</row>
    <row r="833" spans="1:71" x14ac:dyDescent="0.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</row>
    <row r="834" spans="1:71" x14ac:dyDescent="0.3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</row>
    <row r="835" spans="1:71" x14ac:dyDescent="0.3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</row>
    <row r="836" spans="1:71" x14ac:dyDescent="0.3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</row>
    <row r="837" spans="1:71" x14ac:dyDescent="0.3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</row>
    <row r="838" spans="1:71" x14ac:dyDescent="0.3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</row>
    <row r="839" spans="1:71" x14ac:dyDescent="0.3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</row>
    <row r="840" spans="1:71" x14ac:dyDescent="0.3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</row>
    <row r="841" spans="1:71" x14ac:dyDescent="0.3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</row>
    <row r="842" spans="1:71" x14ac:dyDescent="0.3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</row>
    <row r="843" spans="1:71" x14ac:dyDescent="0.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</row>
    <row r="844" spans="1:71" x14ac:dyDescent="0.3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</row>
    <row r="845" spans="1:71" x14ac:dyDescent="0.3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</row>
    <row r="846" spans="1:71" x14ac:dyDescent="0.3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</row>
    <row r="847" spans="1:71" x14ac:dyDescent="0.3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</row>
    <row r="848" spans="1:71" x14ac:dyDescent="0.3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</row>
    <row r="849" spans="1:71" x14ac:dyDescent="0.3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</row>
    <row r="850" spans="1:71" x14ac:dyDescent="0.3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</row>
    <row r="851" spans="1:71" x14ac:dyDescent="0.3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</row>
    <row r="852" spans="1:71" x14ac:dyDescent="0.3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</row>
    <row r="853" spans="1:71" x14ac:dyDescent="0.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</row>
    <row r="854" spans="1:71" x14ac:dyDescent="0.3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</row>
    <row r="855" spans="1:71" x14ac:dyDescent="0.3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</row>
    <row r="856" spans="1:71" x14ac:dyDescent="0.3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</row>
    <row r="857" spans="1:71" x14ac:dyDescent="0.3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</row>
    <row r="858" spans="1:71" x14ac:dyDescent="0.3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</row>
    <row r="859" spans="1:71" x14ac:dyDescent="0.3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</row>
    <row r="860" spans="1:71" x14ac:dyDescent="0.3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</row>
    <row r="861" spans="1:71" x14ac:dyDescent="0.3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</row>
    <row r="862" spans="1:71" x14ac:dyDescent="0.3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</row>
    <row r="863" spans="1:71" x14ac:dyDescent="0.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</row>
    <row r="864" spans="1:71" x14ac:dyDescent="0.3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</row>
    <row r="865" spans="1:71" x14ac:dyDescent="0.3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</row>
    <row r="866" spans="1:71" x14ac:dyDescent="0.3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</row>
    <row r="867" spans="1:71" x14ac:dyDescent="0.3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</row>
    <row r="868" spans="1:71" x14ac:dyDescent="0.3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</row>
    <row r="869" spans="1:71" x14ac:dyDescent="0.3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</row>
    <row r="870" spans="1:71" x14ac:dyDescent="0.3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</row>
    <row r="871" spans="1:71" x14ac:dyDescent="0.3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</row>
    <row r="872" spans="1:71" x14ac:dyDescent="0.3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</row>
    <row r="873" spans="1:71" x14ac:dyDescent="0.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</row>
    <row r="874" spans="1:71" x14ac:dyDescent="0.3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</row>
    <row r="875" spans="1:71" x14ac:dyDescent="0.3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</row>
    <row r="876" spans="1:71" x14ac:dyDescent="0.3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</row>
    <row r="877" spans="1:71" x14ac:dyDescent="0.3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</row>
    <row r="878" spans="1:71" x14ac:dyDescent="0.3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</row>
    <row r="879" spans="1:71" x14ac:dyDescent="0.3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</row>
    <row r="880" spans="1:71" x14ac:dyDescent="0.3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</row>
    <row r="881" spans="1:71" x14ac:dyDescent="0.3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</row>
    <row r="882" spans="1:71" x14ac:dyDescent="0.3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</row>
    <row r="883" spans="1:71" x14ac:dyDescent="0.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</row>
    <row r="884" spans="1:71" x14ac:dyDescent="0.3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</row>
    <row r="885" spans="1:71" x14ac:dyDescent="0.3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</row>
    <row r="886" spans="1:71" x14ac:dyDescent="0.3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</row>
    <row r="887" spans="1:71" x14ac:dyDescent="0.3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</row>
    <row r="888" spans="1:71" x14ac:dyDescent="0.3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</row>
    <row r="889" spans="1:71" x14ac:dyDescent="0.3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</row>
    <row r="890" spans="1:71" x14ac:dyDescent="0.3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</row>
    <row r="891" spans="1:71" x14ac:dyDescent="0.3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</row>
    <row r="892" spans="1:71" x14ac:dyDescent="0.3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</row>
    <row r="893" spans="1:71" x14ac:dyDescent="0.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</row>
    <row r="894" spans="1:71" x14ac:dyDescent="0.3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</row>
    <row r="895" spans="1:71" x14ac:dyDescent="0.3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</row>
    <row r="896" spans="1:71" x14ac:dyDescent="0.3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</row>
    <row r="897" spans="1:71" x14ac:dyDescent="0.3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</row>
    <row r="898" spans="1:71" x14ac:dyDescent="0.3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</row>
    <row r="899" spans="1:71" x14ac:dyDescent="0.3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</row>
    <row r="900" spans="1:71" x14ac:dyDescent="0.3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</row>
    <row r="901" spans="1:71" x14ac:dyDescent="0.3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</row>
    <row r="902" spans="1:71" x14ac:dyDescent="0.3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</row>
    <row r="903" spans="1:71" x14ac:dyDescent="0.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</row>
    <row r="904" spans="1:71" x14ac:dyDescent="0.3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</row>
    <row r="905" spans="1:71" x14ac:dyDescent="0.3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</row>
    <row r="906" spans="1:71" x14ac:dyDescent="0.3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</row>
    <row r="907" spans="1:71" x14ac:dyDescent="0.3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</row>
    <row r="908" spans="1:71" x14ac:dyDescent="0.3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</row>
    <row r="909" spans="1:71" x14ac:dyDescent="0.3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</row>
    <row r="910" spans="1:71" x14ac:dyDescent="0.3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</row>
    <row r="911" spans="1:71" x14ac:dyDescent="0.3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</row>
    <row r="912" spans="1:71" x14ac:dyDescent="0.3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</row>
    <row r="913" spans="1:71" x14ac:dyDescent="0.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</row>
    <row r="914" spans="1:71" x14ac:dyDescent="0.3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</row>
    <row r="915" spans="1:71" x14ac:dyDescent="0.3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</row>
    <row r="916" spans="1:71" x14ac:dyDescent="0.3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</row>
    <row r="917" spans="1:71" x14ac:dyDescent="0.3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</row>
    <row r="918" spans="1:71" x14ac:dyDescent="0.3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</row>
    <row r="919" spans="1:71" x14ac:dyDescent="0.3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</row>
    <row r="920" spans="1:71" x14ac:dyDescent="0.3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</row>
    <row r="921" spans="1:71" x14ac:dyDescent="0.3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</row>
    <row r="922" spans="1:71" x14ac:dyDescent="0.3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</row>
    <row r="923" spans="1:71" x14ac:dyDescent="0.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</row>
    <row r="924" spans="1:71" x14ac:dyDescent="0.3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</row>
    <row r="925" spans="1:71" x14ac:dyDescent="0.3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</row>
    <row r="926" spans="1:71" x14ac:dyDescent="0.3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</row>
    <row r="927" spans="1:71" x14ac:dyDescent="0.3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</row>
    <row r="928" spans="1:71" x14ac:dyDescent="0.3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</row>
    <row r="929" spans="1:71" x14ac:dyDescent="0.3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</row>
    <row r="930" spans="1:71" x14ac:dyDescent="0.3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</row>
    <row r="931" spans="1:71" x14ac:dyDescent="0.3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</row>
    <row r="932" spans="1:71" x14ac:dyDescent="0.3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</row>
    <row r="933" spans="1:71" x14ac:dyDescent="0.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</row>
    <row r="934" spans="1:71" x14ac:dyDescent="0.3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</row>
    <row r="935" spans="1:71" x14ac:dyDescent="0.3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</row>
    <row r="936" spans="1:71" x14ac:dyDescent="0.3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</row>
    <row r="937" spans="1:71" x14ac:dyDescent="0.3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</row>
    <row r="938" spans="1:71" x14ac:dyDescent="0.3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</row>
    <row r="939" spans="1:71" x14ac:dyDescent="0.3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</row>
    <row r="940" spans="1:71" x14ac:dyDescent="0.3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</row>
    <row r="941" spans="1:71" x14ac:dyDescent="0.3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</row>
    <row r="942" spans="1:71" x14ac:dyDescent="0.3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</row>
    <row r="943" spans="1:71" x14ac:dyDescent="0.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</row>
    <row r="944" spans="1:71" x14ac:dyDescent="0.3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</row>
    <row r="945" spans="1:71" x14ac:dyDescent="0.3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</row>
    <row r="946" spans="1:71" x14ac:dyDescent="0.3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</row>
    <row r="947" spans="1:71" x14ac:dyDescent="0.3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</row>
    <row r="948" spans="1:71" x14ac:dyDescent="0.3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</row>
    <row r="949" spans="1:71" x14ac:dyDescent="0.3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</row>
    <row r="950" spans="1:71" x14ac:dyDescent="0.3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</row>
    <row r="951" spans="1:71" x14ac:dyDescent="0.3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</row>
    <row r="952" spans="1:71" x14ac:dyDescent="0.3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</row>
    <row r="953" spans="1:71" x14ac:dyDescent="0.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</row>
    <row r="954" spans="1:71" x14ac:dyDescent="0.3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</row>
    <row r="955" spans="1:71" x14ac:dyDescent="0.3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</row>
    <row r="956" spans="1:71" x14ac:dyDescent="0.3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</row>
    <row r="957" spans="1:71" x14ac:dyDescent="0.3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</row>
    <row r="958" spans="1:71" x14ac:dyDescent="0.3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</row>
    <row r="959" spans="1:71" x14ac:dyDescent="0.3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</row>
    <row r="960" spans="1:71" x14ac:dyDescent="0.3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</row>
    <row r="961" spans="1:71" x14ac:dyDescent="0.3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</row>
    <row r="962" spans="1:71" x14ac:dyDescent="0.3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</row>
    <row r="963" spans="1:71" x14ac:dyDescent="0.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</row>
    <row r="964" spans="1:71" x14ac:dyDescent="0.3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</row>
    <row r="965" spans="1:71" x14ac:dyDescent="0.3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</row>
    <row r="966" spans="1:71" x14ac:dyDescent="0.3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</row>
    <row r="967" spans="1:71" x14ac:dyDescent="0.3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</row>
    <row r="968" spans="1:71" x14ac:dyDescent="0.3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</row>
    <row r="969" spans="1:71" x14ac:dyDescent="0.3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</row>
    <row r="970" spans="1:71" x14ac:dyDescent="0.3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</row>
    <row r="971" spans="1:71" x14ac:dyDescent="0.3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</row>
    <row r="972" spans="1:71" x14ac:dyDescent="0.3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</row>
    <row r="973" spans="1:71" x14ac:dyDescent="0.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</row>
    <row r="974" spans="1:71" x14ac:dyDescent="0.3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</row>
    <row r="975" spans="1:71" x14ac:dyDescent="0.3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</row>
    <row r="976" spans="1:71" x14ac:dyDescent="0.3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</row>
    <row r="977" spans="1:71" x14ac:dyDescent="0.3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</row>
    <row r="978" spans="1:71" x14ac:dyDescent="0.3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</row>
    <row r="979" spans="1:71" x14ac:dyDescent="0.3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</row>
    <row r="980" spans="1:71" x14ac:dyDescent="0.3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</row>
    <row r="981" spans="1:71" x14ac:dyDescent="0.3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</row>
    <row r="982" spans="1:71" x14ac:dyDescent="0.3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</row>
    <row r="983" spans="1:71" x14ac:dyDescent="0.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</row>
    <row r="984" spans="1:71" x14ac:dyDescent="0.3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</row>
    <row r="985" spans="1:71" x14ac:dyDescent="0.3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</row>
    <row r="986" spans="1:71" x14ac:dyDescent="0.3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</row>
    <row r="987" spans="1:71" x14ac:dyDescent="0.3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</row>
    <row r="988" spans="1:71" x14ac:dyDescent="0.3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</row>
    <row r="989" spans="1:71" x14ac:dyDescent="0.3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</row>
    <row r="990" spans="1:71" x14ac:dyDescent="0.3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</row>
    <row r="991" spans="1:71" x14ac:dyDescent="0.3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</row>
    <row r="992" spans="1:71" x14ac:dyDescent="0.3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</row>
    <row r="993" spans="1:71" x14ac:dyDescent="0.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</row>
    <row r="994" spans="1:71" x14ac:dyDescent="0.3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</row>
    <row r="995" spans="1:71" x14ac:dyDescent="0.3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</row>
    <row r="996" spans="1:71" x14ac:dyDescent="0.3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</row>
    <row r="997" spans="1:71" x14ac:dyDescent="0.3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</row>
    <row r="998" spans="1:71" x14ac:dyDescent="0.3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</row>
    <row r="999" spans="1:71" x14ac:dyDescent="0.3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</row>
    <row r="1000" spans="1:71" x14ac:dyDescent="0.3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</row>
    <row r="1001" spans="1:71" x14ac:dyDescent="0.3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</row>
    <row r="1002" spans="1:71" x14ac:dyDescent="0.3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</row>
    <row r="1003" spans="1:71" x14ac:dyDescent="0.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</row>
    <row r="1004" spans="1:71" x14ac:dyDescent="0.3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</row>
    <row r="1005" spans="1:71" x14ac:dyDescent="0.3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</row>
    <row r="1006" spans="1:71" x14ac:dyDescent="0.3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</row>
    <row r="1007" spans="1:71" x14ac:dyDescent="0.3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</row>
    <row r="1008" spans="1:71" x14ac:dyDescent="0.3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</row>
    <row r="1009" spans="1:71" x14ac:dyDescent="0.3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</row>
    <row r="1010" spans="1:71" x14ac:dyDescent="0.3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</row>
    <row r="1011" spans="1:71" x14ac:dyDescent="0.3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</row>
    <row r="1012" spans="1:71" x14ac:dyDescent="0.3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</row>
    <row r="1013" spans="1:71" x14ac:dyDescent="0.3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</row>
    <row r="1014" spans="1:71" x14ac:dyDescent="0.3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</row>
    <row r="1015" spans="1:71" x14ac:dyDescent="0.3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</row>
    <row r="1016" spans="1:71" x14ac:dyDescent="0.3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</row>
    <row r="1017" spans="1:71" x14ac:dyDescent="0.3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</row>
    <row r="1018" spans="1:71" x14ac:dyDescent="0.3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</row>
    <row r="1019" spans="1:71" x14ac:dyDescent="0.3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</row>
    <row r="1020" spans="1:71" x14ac:dyDescent="0.3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</row>
    <row r="1021" spans="1:71" x14ac:dyDescent="0.3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</row>
    <row r="1022" spans="1:71" x14ac:dyDescent="0.3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</row>
    <row r="1023" spans="1:71" x14ac:dyDescent="0.3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</row>
    <row r="1024" spans="1:71" x14ac:dyDescent="0.3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</row>
    <row r="1025" spans="1:71" x14ac:dyDescent="0.3">
      <c r="A1025" s="13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</row>
    <row r="1026" spans="1:71" x14ac:dyDescent="0.3">
      <c r="A1026" s="13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</row>
    <row r="1027" spans="1:71" x14ac:dyDescent="0.3">
      <c r="A1027" s="13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</row>
    <row r="1028" spans="1:71" x14ac:dyDescent="0.3">
      <c r="A1028" s="13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</row>
    <row r="1029" spans="1:71" x14ac:dyDescent="0.3">
      <c r="A1029" s="13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</row>
    <row r="1030" spans="1:71" x14ac:dyDescent="0.3">
      <c r="A1030" s="13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</row>
    <row r="1031" spans="1:71" x14ac:dyDescent="0.3">
      <c r="A1031" s="13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</row>
    <row r="1032" spans="1:71" x14ac:dyDescent="0.3">
      <c r="A1032" s="13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</row>
    <row r="1033" spans="1:71" x14ac:dyDescent="0.3">
      <c r="A1033" s="13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</row>
    <row r="1034" spans="1:71" x14ac:dyDescent="0.3">
      <c r="A1034" s="13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</row>
    <row r="1035" spans="1:71" x14ac:dyDescent="0.3">
      <c r="A1035" s="13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</row>
    <row r="1036" spans="1:71" x14ac:dyDescent="0.3">
      <c r="A1036" s="13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</row>
    <row r="1037" spans="1:71" x14ac:dyDescent="0.3">
      <c r="A1037" s="13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</row>
    <row r="1038" spans="1:71" x14ac:dyDescent="0.3">
      <c r="A1038" s="13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</row>
    <row r="1039" spans="1:71" x14ac:dyDescent="0.3">
      <c r="A1039" s="13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</row>
    <row r="1040" spans="1:71" x14ac:dyDescent="0.3">
      <c r="A1040" s="13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</row>
    <row r="1041" spans="1:71" x14ac:dyDescent="0.3">
      <c r="A1041" s="13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</row>
    <row r="1042" spans="1:71" x14ac:dyDescent="0.3">
      <c r="A1042" s="13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</row>
    <row r="1043" spans="1:71" x14ac:dyDescent="0.3">
      <c r="A1043" s="13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</row>
    <row r="1044" spans="1:71" x14ac:dyDescent="0.3">
      <c r="A1044" s="13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</row>
    <row r="1045" spans="1:71" x14ac:dyDescent="0.3">
      <c r="A1045" s="13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</row>
    <row r="1046" spans="1:71" x14ac:dyDescent="0.3">
      <c r="A1046" s="13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</row>
    <row r="1047" spans="1:71" x14ac:dyDescent="0.3">
      <c r="A1047" s="13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</row>
    <row r="1048" spans="1:71" x14ac:dyDescent="0.3">
      <c r="A1048" s="13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</row>
    <row r="1049" spans="1:71" x14ac:dyDescent="0.3">
      <c r="A1049" s="13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</row>
    <row r="1050" spans="1:71" x14ac:dyDescent="0.3">
      <c r="A1050" s="13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</row>
    <row r="1051" spans="1:71" x14ac:dyDescent="0.3">
      <c r="A1051" s="13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</row>
    <row r="1052" spans="1:71" x14ac:dyDescent="0.3">
      <c r="A1052" s="13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</row>
    <row r="1053" spans="1:71" x14ac:dyDescent="0.3">
      <c r="A1053" s="13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</row>
    <row r="1054" spans="1:71" x14ac:dyDescent="0.3">
      <c r="A1054" s="13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</row>
    <row r="1055" spans="1:71" x14ac:dyDescent="0.3">
      <c r="A1055" s="13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</row>
    <row r="1056" spans="1:71" x14ac:dyDescent="0.3">
      <c r="A1056" s="13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</row>
    <row r="1057" spans="1:71" x14ac:dyDescent="0.3">
      <c r="A1057" s="13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</row>
    <row r="1058" spans="1:71" x14ac:dyDescent="0.3">
      <c r="A1058" s="13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</row>
    <row r="1059" spans="1:71" x14ac:dyDescent="0.3">
      <c r="A1059" s="13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</row>
    <row r="1060" spans="1:71" x14ac:dyDescent="0.3">
      <c r="A1060" s="13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</row>
    <row r="1061" spans="1:71" x14ac:dyDescent="0.3">
      <c r="A1061" s="13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</row>
    <row r="1062" spans="1:71" x14ac:dyDescent="0.3">
      <c r="A1062" s="13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</row>
    <row r="1063" spans="1:71" x14ac:dyDescent="0.3">
      <c r="A1063" s="13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</row>
    <row r="1064" spans="1:71" x14ac:dyDescent="0.3">
      <c r="A1064" s="13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</row>
    <row r="1065" spans="1:71" x14ac:dyDescent="0.3">
      <c r="A1065" s="13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</row>
    <row r="1066" spans="1:71" x14ac:dyDescent="0.3">
      <c r="A1066" s="13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</row>
    <row r="1067" spans="1:71" x14ac:dyDescent="0.3">
      <c r="A1067" s="13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</row>
    <row r="1068" spans="1:71" x14ac:dyDescent="0.3">
      <c r="A1068" s="13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</row>
    <row r="1069" spans="1:71" x14ac:dyDescent="0.3">
      <c r="A1069" s="13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</row>
    <row r="1070" spans="1:71" x14ac:dyDescent="0.3">
      <c r="A1070" s="13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</row>
    <row r="1071" spans="1:71" x14ac:dyDescent="0.3">
      <c r="A1071" s="13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</row>
    <row r="1072" spans="1:71" x14ac:dyDescent="0.3">
      <c r="A1072" s="13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</row>
    <row r="1073" spans="1:71" x14ac:dyDescent="0.3">
      <c r="A1073" s="13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</row>
    <row r="1074" spans="1:71" x14ac:dyDescent="0.3">
      <c r="A1074" s="13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</row>
    <row r="1075" spans="1:71" x14ac:dyDescent="0.3">
      <c r="A1075" s="13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</row>
    <row r="1076" spans="1:71" x14ac:dyDescent="0.3">
      <c r="A1076" s="13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</row>
    <row r="1077" spans="1:71" x14ac:dyDescent="0.3">
      <c r="A1077" s="13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</row>
    <row r="1078" spans="1:71" x14ac:dyDescent="0.3">
      <c r="A1078" s="13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</row>
    <row r="1079" spans="1:71" x14ac:dyDescent="0.3">
      <c r="A1079" s="13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</row>
    <row r="1080" spans="1:71" x14ac:dyDescent="0.3">
      <c r="A1080" s="13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</row>
    <row r="1081" spans="1:71" x14ac:dyDescent="0.3">
      <c r="A1081" s="13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</row>
    <row r="1082" spans="1:71" x14ac:dyDescent="0.3">
      <c r="A1082" s="13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</row>
    <row r="1083" spans="1:71" x14ac:dyDescent="0.3">
      <c r="A1083" s="13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</row>
    <row r="1084" spans="1:71" x14ac:dyDescent="0.3">
      <c r="A1084" s="13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</row>
    <row r="1085" spans="1:71" x14ac:dyDescent="0.3">
      <c r="A1085" s="13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</row>
    <row r="1086" spans="1:71" x14ac:dyDescent="0.3">
      <c r="A1086" s="13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</row>
    <row r="1087" spans="1:71" x14ac:dyDescent="0.3">
      <c r="A1087" s="13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</row>
    <row r="1088" spans="1:71" x14ac:dyDescent="0.3">
      <c r="A1088" s="13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</row>
    <row r="1089" spans="1:71" x14ac:dyDescent="0.3">
      <c r="A1089" s="13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</row>
    <row r="1090" spans="1:71" x14ac:dyDescent="0.3">
      <c r="A1090" s="13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</row>
    <row r="1091" spans="1:71" x14ac:dyDescent="0.3">
      <c r="A1091" s="13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</row>
    <row r="1092" spans="1:71" x14ac:dyDescent="0.3">
      <c r="A1092" s="13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</row>
    <row r="1093" spans="1:71" x14ac:dyDescent="0.3">
      <c r="A1093" s="13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</row>
    <row r="1094" spans="1:71" x14ac:dyDescent="0.3">
      <c r="A1094" s="13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</row>
    <row r="1095" spans="1:71" x14ac:dyDescent="0.3">
      <c r="A1095" s="13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</row>
    <row r="1096" spans="1:71" x14ac:dyDescent="0.3">
      <c r="A1096" s="13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</row>
    <row r="1097" spans="1:71" x14ac:dyDescent="0.3">
      <c r="A1097" s="13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</row>
    <row r="1098" spans="1:71" x14ac:dyDescent="0.3">
      <c r="A1098" s="13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</row>
    <row r="1099" spans="1:71" x14ac:dyDescent="0.3">
      <c r="A1099" s="13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</row>
    <row r="1100" spans="1:71" x14ac:dyDescent="0.3">
      <c r="A1100" s="13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</row>
    <row r="1101" spans="1:71" x14ac:dyDescent="0.3">
      <c r="A1101" s="13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</row>
    <row r="1102" spans="1:71" x14ac:dyDescent="0.3">
      <c r="A1102" s="13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</row>
    <row r="1103" spans="1:71" x14ac:dyDescent="0.3">
      <c r="A1103" s="13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</row>
    <row r="1104" spans="1:71" x14ac:dyDescent="0.3">
      <c r="A1104" s="13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</row>
    <row r="1105" spans="1:71" x14ac:dyDescent="0.3">
      <c r="A1105" s="13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</row>
    <row r="1106" spans="1:71" x14ac:dyDescent="0.3">
      <c r="A1106" s="13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</row>
    <row r="1107" spans="1:71" x14ac:dyDescent="0.3">
      <c r="A1107" s="13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</row>
    <row r="1108" spans="1:71" x14ac:dyDescent="0.3">
      <c r="A1108" s="13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</row>
    <row r="1109" spans="1:71" x14ac:dyDescent="0.3">
      <c r="A1109" s="13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</row>
    <row r="1110" spans="1:71" x14ac:dyDescent="0.3">
      <c r="A1110" s="13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</row>
    <row r="1111" spans="1:71" x14ac:dyDescent="0.3">
      <c r="A1111" s="13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</row>
    <row r="1112" spans="1:71" x14ac:dyDescent="0.3">
      <c r="A1112" s="13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</row>
    <row r="1113" spans="1:71" x14ac:dyDescent="0.3">
      <c r="A1113" s="13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</row>
    <row r="1114" spans="1:71" x14ac:dyDescent="0.3">
      <c r="A1114" s="13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</row>
    <row r="1115" spans="1:71" x14ac:dyDescent="0.3">
      <c r="A1115" s="13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</row>
    <row r="1116" spans="1:71" x14ac:dyDescent="0.3">
      <c r="A1116" s="13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</row>
    <row r="1117" spans="1:71" x14ac:dyDescent="0.3">
      <c r="A1117" s="13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</row>
    <row r="1118" spans="1:71" x14ac:dyDescent="0.3">
      <c r="A1118" s="13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</row>
    <row r="1119" spans="1:71" x14ac:dyDescent="0.3">
      <c r="A1119" s="13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</row>
    <row r="1120" spans="1:71" x14ac:dyDescent="0.3">
      <c r="A1120" s="13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</row>
    <row r="1121" spans="1:71" x14ac:dyDescent="0.3">
      <c r="A1121" s="13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</row>
    <row r="1122" spans="1:71" x14ac:dyDescent="0.3">
      <c r="A1122" s="13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</row>
    <row r="1123" spans="1:71" x14ac:dyDescent="0.3">
      <c r="A1123" s="13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</row>
    <row r="1124" spans="1:71" x14ac:dyDescent="0.3">
      <c r="A1124" s="13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</row>
    <row r="1125" spans="1:71" x14ac:dyDescent="0.3">
      <c r="A1125" s="13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</row>
    <row r="1126" spans="1:71" x14ac:dyDescent="0.3">
      <c r="A1126" s="13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</row>
    <row r="1127" spans="1:71" x14ac:dyDescent="0.3">
      <c r="A1127" s="13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</row>
    <row r="1128" spans="1:71" x14ac:dyDescent="0.3">
      <c r="A1128" s="13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</row>
    <row r="1129" spans="1:71" x14ac:dyDescent="0.3">
      <c r="A1129" s="13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</row>
    <row r="1130" spans="1:71" x14ac:dyDescent="0.3">
      <c r="A1130" s="13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</row>
    <row r="1131" spans="1:71" x14ac:dyDescent="0.3">
      <c r="A1131" s="13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</row>
    <row r="1132" spans="1:71" x14ac:dyDescent="0.3">
      <c r="A1132" s="13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</row>
    <row r="1133" spans="1:71" x14ac:dyDescent="0.3">
      <c r="A1133" s="13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</row>
    <row r="1134" spans="1:71" x14ac:dyDescent="0.3">
      <c r="A1134" s="13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</row>
    <row r="1135" spans="1:71" x14ac:dyDescent="0.3">
      <c r="A1135" s="13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</row>
    <row r="1136" spans="1:71" x14ac:dyDescent="0.3">
      <c r="A1136" s="13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</row>
    <row r="1137" spans="1:71" x14ac:dyDescent="0.3">
      <c r="A1137" s="13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</row>
    <row r="1138" spans="1:71" x14ac:dyDescent="0.3">
      <c r="A1138" s="13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</row>
    <row r="1139" spans="1:71" x14ac:dyDescent="0.3">
      <c r="A1139" s="13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</row>
    <row r="1140" spans="1:71" x14ac:dyDescent="0.3">
      <c r="A1140" s="13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</row>
    <row r="1141" spans="1:71" x14ac:dyDescent="0.3">
      <c r="A1141" s="13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</row>
    <row r="1142" spans="1:71" x14ac:dyDescent="0.3">
      <c r="A1142" s="13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</row>
    <row r="1143" spans="1:71" x14ac:dyDescent="0.3">
      <c r="A1143" s="13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</row>
    <row r="1144" spans="1:71" x14ac:dyDescent="0.3">
      <c r="A1144" s="13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</row>
    <row r="1145" spans="1:71" x14ac:dyDescent="0.3">
      <c r="A1145" s="13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</row>
    <row r="1146" spans="1:71" x14ac:dyDescent="0.3">
      <c r="A1146" s="13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</row>
    <row r="1147" spans="1:71" x14ac:dyDescent="0.3">
      <c r="A1147" s="13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</row>
    <row r="1148" spans="1:71" x14ac:dyDescent="0.3">
      <c r="A1148" s="13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</row>
    <row r="1149" spans="1:71" x14ac:dyDescent="0.3">
      <c r="A1149" s="13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</row>
    <row r="1150" spans="1:71" x14ac:dyDescent="0.3">
      <c r="A1150" s="13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</row>
    <row r="1151" spans="1:71" x14ac:dyDescent="0.3">
      <c r="A1151" s="13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</row>
    <row r="1152" spans="1:71" x14ac:dyDescent="0.3">
      <c r="A1152" s="13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</row>
    <row r="1153" spans="1:71" x14ac:dyDescent="0.3">
      <c r="A1153" s="13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</row>
    <row r="1154" spans="1:71" x14ac:dyDescent="0.3">
      <c r="A1154" s="13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</row>
    <row r="1155" spans="1:71" x14ac:dyDescent="0.3">
      <c r="A1155" s="13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</row>
    <row r="1156" spans="1:71" x14ac:dyDescent="0.3">
      <c r="A1156" s="13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</row>
    <row r="1157" spans="1:71" x14ac:dyDescent="0.3">
      <c r="A1157" s="13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</row>
    <row r="1158" spans="1:71" x14ac:dyDescent="0.3">
      <c r="A1158" s="13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</row>
    <row r="1159" spans="1:71" x14ac:dyDescent="0.3">
      <c r="A1159" s="13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</row>
    <row r="1160" spans="1:71" x14ac:dyDescent="0.3">
      <c r="A1160" s="13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</row>
    <row r="1161" spans="1:71" x14ac:dyDescent="0.3">
      <c r="A1161" s="13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</row>
    <row r="1162" spans="1:71" x14ac:dyDescent="0.3">
      <c r="A1162" s="13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</row>
    <row r="1163" spans="1:71" x14ac:dyDescent="0.3">
      <c r="A1163" s="13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</row>
    <row r="1164" spans="1:71" x14ac:dyDescent="0.3">
      <c r="A1164" s="13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</row>
    <row r="1165" spans="1:71" x14ac:dyDescent="0.3">
      <c r="A1165" s="13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</row>
    <row r="1166" spans="1:71" x14ac:dyDescent="0.3">
      <c r="A1166" s="13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</row>
    <row r="1167" spans="1:71" x14ac:dyDescent="0.3">
      <c r="A1167" s="13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</row>
    <row r="1168" spans="1:71" x14ac:dyDescent="0.3">
      <c r="A1168" s="13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</row>
    <row r="1169" spans="1:71" x14ac:dyDescent="0.3">
      <c r="A1169" s="13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</row>
    <row r="1170" spans="1:71" x14ac:dyDescent="0.3">
      <c r="A1170" s="13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</row>
    <row r="1171" spans="1:71" x14ac:dyDescent="0.3">
      <c r="A1171" s="13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</row>
    <row r="1172" spans="1:71" x14ac:dyDescent="0.3">
      <c r="A1172" s="13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</row>
    <row r="1173" spans="1:71" x14ac:dyDescent="0.3">
      <c r="A1173" s="13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</row>
    <row r="1174" spans="1:71" x14ac:dyDescent="0.3">
      <c r="A1174" s="13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</row>
    <row r="1175" spans="1:71" x14ac:dyDescent="0.3">
      <c r="A1175" s="13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</row>
    <row r="1176" spans="1:71" x14ac:dyDescent="0.3">
      <c r="A1176" s="13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</row>
    <row r="1177" spans="1:71" x14ac:dyDescent="0.3">
      <c r="A1177" s="13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</row>
    <row r="1178" spans="1:71" x14ac:dyDescent="0.3">
      <c r="A1178" s="13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</row>
    <row r="1179" spans="1:71" x14ac:dyDescent="0.3">
      <c r="A1179" s="13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</row>
    <row r="1180" spans="1:71" x14ac:dyDescent="0.3">
      <c r="A1180" s="13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</row>
    <row r="1181" spans="1:71" x14ac:dyDescent="0.3">
      <c r="A1181" s="13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</row>
    <row r="1182" spans="1:71" x14ac:dyDescent="0.3">
      <c r="A1182" s="13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</row>
    <row r="1183" spans="1:71" x14ac:dyDescent="0.3">
      <c r="A1183" s="13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</row>
    <row r="1184" spans="1:71" x14ac:dyDescent="0.3">
      <c r="A1184" s="13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</row>
    <row r="1185" spans="1:71" x14ac:dyDescent="0.3">
      <c r="A1185" s="13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</row>
    <row r="1186" spans="1:71" x14ac:dyDescent="0.3">
      <c r="A1186" s="13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</row>
    <row r="1187" spans="1:71" x14ac:dyDescent="0.3">
      <c r="A1187" s="13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</row>
    <row r="1188" spans="1:71" x14ac:dyDescent="0.3">
      <c r="A1188" s="13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</row>
    <row r="1189" spans="1:71" x14ac:dyDescent="0.3">
      <c r="A1189" s="13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</row>
    <row r="1190" spans="1:71" x14ac:dyDescent="0.3">
      <c r="A1190" s="13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</row>
    <row r="1191" spans="1:71" x14ac:dyDescent="0.3">
      <c r="A1191" s="13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</row>
    <row r="1192" spans="1:71" x14ac:dyDescent="0.3">
      <c r="A1192" s="13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</row>
    <row r="1193" spans="1:71" x14ac:dyDescent="0.3">
      <c r="A1193" s="13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</row>
    <row r="1194" spans="1:71" x14ac:dyDescent="0.3">
      <c r="A1194" s="13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</row>
    <row r="1195" spans="1:71" x14ac:dyDescent="0.3">
      <c r="A1195" s="13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</row>
    <row r="1196" spans="1:71" x14ac:dyDescent="0.3">
      <c r="A1196" s="13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</row>
    <row r="1197" spans="1:71" x14ac:dyDescent="0.3">
      <c r="A1197" s="13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</row>
    <row r="1198" spans="1:71" x14ac:dyDescent="0.3">
      <c r="A1198" s="13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</row>
    <row r="1199" spans="1:71" x14ac:dyDescent="0.3">
      <c r="A1199" s="13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</row>
    <row r="1200" spans="1:71" x14ac:dyDescent="0.3">
      <c r="A1200" s="13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</row>
    <row r="1201" spans="1:71" x14ac:dyDescent="0.3">
      <c r="A1201" s="13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</row>
    <row r="1202" spans="1:71" x14ac:dyDescent="0.3">
      <c r="A1202" s="13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</row>
    <row r="1203" spans="1:71" x14ac:dyDescent="0.3">
      <c r="A1203" s="13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</row>
    <row r="1204" spans="1:71" x14ac:dyDescent="0.3">
      <c r="A1204" s="13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</row>
    <row r="1205" spans="1:71" x14ac:dyDescent="0.3">
      <c r="A1205" s="13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</row>
    <row r="1206" spans="1:71" x14ac:dyDescent="0.3">
      <c r="A1206" s="13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</row>
    <row r="1207" spans="1:71" x14ac:dyDescent="0.3">
      <c r="A1207" s="13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</row>
    <row r="1208" spans="1:71" x14ac:dyDescent="0.3">
      <c r="A1208" s="13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</row>
    <row r="1209" spans="1:71" x14ac:dyDescent="0.3">
      <c r="A1209" s="13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</row>
    <row r="1210" spans="1:71" x14ac:dyDescent="0.3">
      <c r="A1210" s="13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</row>
    <row r="1211" spans="1:71" x14ac:dyDescent="0.3">
      <c r="A1211" s="13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</row>
    <row r="1212" spans="1:71" x14ac:dyDescent="0.3">
      <c r="A1212" s="13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</row>
    <row r="1213" spans="1:71" x14ac:dyDescent="0.3">
      <c r="A1213" s="13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</row>
    <row r="1214" spans="1:71" x14ac:dyDescent="0.3">
      <c r="A1214" s="13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</row>
    <row r="1215" spans="1:71" x14ac:dyDescent="0.3">
      <c r="A1215" s="13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</row>
    <row r="1216" spans="1:71" x14ac:dyDescent="0.3">
      <c r="A1216" s="13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</row>
    <row r="1217" spans="1:71" x14ac:dyDescent="0.3">
      <c r="A1217" s="13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</row>
    <row r="1218" spans="1:71" x14ac:dyDescent="0.3">
      <c r="A1218" s="13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</row>
    <row r="1219" spans="1:71" x14ac:dyDescent="0.3">
      <c r="A1219" s="13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</row>
    <row r="1220" spans="1:71" x14ac:dyDescent="0.3">
      <c r="A1220" s="13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</row>
    <row r="1221" spans="1:71" x14ac:dyDescent="0.3">
      <c r="A1221" s="13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</row>
    <row r="1222" spans="1:71" x14ac:dyDescent="0.3">
      <c r="A1222" s="13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</row>
    <row r="1223" spans="1:71" x14ac:dyDescent="0.3">
      <c r="A1223" s="13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</row>
    <row r="1224" spans="1:71" x14ac:dyDescent="0.3">
      <c r="A1224" s="13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</row>
    <row r="1225" spans="1:71" x14ac:dyDescent="0.3">
      <c r="A1225" s="13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</row>
    <row r="1226" spans="1:71" x14ac:dyDescent="0.3">
      <c r="A1226" s="13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</row>
    <row r="1227" spans="1:71" x14ac:dyDescent="0.3">
      <c r="A1227" s="13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</row>
    <row r="1228" spans="1:71" x14ac:dyDescent="0.3">
      <c r="A1228" s="13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</row>
    <row r="1229" spans="1:71" x14ac:dyDescent="0.3">
      <c r="A1229" s="13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</row>
    <row r="1230" spans="1:71" x14ac:dyDescent="0.3">
      <c r="A1230" s="13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</row>
    <row r="1231" spans="1:71" x14ac:dyDescent="0.3">
      <c r="A1231" s="13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</row>
    <row r="1232" spans="1:71" x14ac:dyDescent="0.3">
      <c r="A1232" s="13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</row>
    <row r="1233" spans="1:71" x14ac:dyDescent="0.3">
      <c r="A1233" s="13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</row>
    <row r="1234" spans="1:71" x14ac:dyDescent="0.3">
      <c r="A1234" s="13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</row>
    <row r="1235" spans="1:71" x14ac:dyDescent="0.3">
      <c r="A1235" s="13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</row>
    <row r="1236" spans="1:71" x14ac:dyDescent="0.3">
      <c r="A1236" s="13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</row>
    <row r="1237" spans="1:71" x14ac:dyDescent="0.3">
      <c r="A1237" s="13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</row>
    <row r="1238" spans="1:71" x14ac:dyDescent="0.3">
      <c r="A1238" s="13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</row>
    <row r="1239" spans="1:71" x14ac:dyDescent="0.3">
      <c r="A1239" s="13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</row>
    <row r="1240" spans="1:71" x14ac:dyDescent="0.3">
      <c r="A1240" s="13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</row>
    <row r="1241" spans="1:71" x14ac:dyDescent="0.3">
      <c r="A1241" s="13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</row>
    <row r="1242" spans="1:71" x14ac:dyDescent="0.3">
      <c r="A1242" s="13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</row>
    <row r="1243" spans="1:71" x14ac:dyDescent="0.3">
      <c r="A1243" s="13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</row>
    <row r="1244" spans="1:71" x14ac:dyDescent="0.3">
      <c r="A1244" s="13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</row>
    <row r="1245" spans="1:71" x14ac:dyDescent="0.3">
      <c r="A1245" s="13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</row>
    <row r="1246" spans="1:71" x14ac:dyDescent="0.3">
      <c r="A1246" s="13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</row>
    <row r="1247" spans="1:71" x14ac:dyDescent="0.3">
      <c r="A1247" s="13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</row>
    <row r="1248" spans="1:71" x14ac:dyDescent="0.3">
      <c r="A1248" s="13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</row>
    <row r="1249" spans="1:71" x14ac:dyDescent="0.3">
      <c r="A1249" s="13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</row>
    <row r="1250" spans="1:71" x14ac:dyDescent="0.3">
      <c r="A1250" s="13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</row>
    <row r="1251" spans="1:71" x14ac:dyDescent="0.3">
      <c r="A1251" s="13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</row>
    <row r="1252" spans="1:71" x14ac:dyDescent="0.3">
      <c r="A1252" s="13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</row>
    <row r="1253" spans="1:71" x14ac:dyDescent="0.3">
      <c r="A1253" s="13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</row>
    <row r="1254" spans="1:71" x14ac:dyDescent="0.3">
      <c r="A1254" s="13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</row>
    <row r="1255" spans="1:71" x14ac:dyDescent="0.3">
      <c r="A1255" s="13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</row>
    <row r="1256" spans="1:71" x14ac:dyDescent="0.3">
      <c r="A1256" s="13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</row>
    <row r="1257" spans="1:71" x14ac:dyDescent="0.3">
      <c r="A1257" s="13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</row>
    <row r="1258" spans="1:71" x14ac:dyDescent="0.3">
      <c r="A1258" s="13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</row>
    <row r="1259" spans="1:71" x14ac:dyDescent="0.3">
      <c r="A1259" s="13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</row>
    <row r="1260" spans="1:71" x14ac:dyDescent="0.3">
      <c r="A1260" s="13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</row>
    <row r="1261" spans="1:71" x14ac:dyDescent="0.3">
      <c r="A1261" s="13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</row>
    <row r="1262" spans="1:71" x14ac:dyDescent="0.3">
      <c r="A1262" s="13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</row>
    <row r="1263" spans="1:71" x14ac:dyDescent="0.3">
      <c r="A1263" s="13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</row>
    <row r="1264" spans="1:71" x14ac:dyDescent="0.3">
      <c r="A1264" s="13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</row>
    <row r="1265" spans="1:71" x14ac:dyDescent="0.3">
      <c r="A1265" s="13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</row>
    <row r="1266" spans="1:71" x14ac:dyDescent="0.3">
      <c r="A1266" s="13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</row>
    <row r="1267" spans="1:71" x14ac:dyDescent="0.3">
      <c r="A1267" s="13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</row>
    <row r="1268" spans="1:71" x14ac:dyDescent="0.3">
      <c r="A1268" s="13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</row>
    <row r="1269" spans="1:71" x14ac:dyDescent="0.3">
      <c r="A1269" s="13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</row>
    <row r="1270" spans="1:71" x14ac:dyDescent="0.3">
      <c r="A1270" s="13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</row>
    <row r="1271" spans="1:71" x14ac:dyDescent="0.3">
      <c r="A1271" s="13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</row>
    <row r="1272" spans="1:71" x14ac:dyDescent="0.3">
      <c r="A1272" s="13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</row>
    <row r="1273" spans="1:71" x14ac:dyDescent="0.3">
      <c r="A1273" s="13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</row>
    <row r="1274" spans="1:71" x14ac:dyDescent="0.3">
      <c r="A1274" s="13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</row>
    <row r="1275" spans="1:71" x14ac:dyDescent="0.3">
      <c r="A1275" s="13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</row>
    <row r="1276" spans="1:71" x14ac:dyDescent="0.3">
      <c r="A1276" s="13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</row>
    <row r="1277" spans="1:71" x14ac:dyDescent="0.3">
      <c r="A1277" s="13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</row>
    <row r="1278" spans="1:71" x14ac:dyDescent="0.3">
      <c r="A1278" s="13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</row>
    <row r="1279" spans="1:71" x14ac:dyDescent="0.3">
      <c r="A1279" s="13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</row>
    <row r="1280" spans="1:71" x14ac:dyDescent="0.3">
      <c r="A1280" s="13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</row>
    <row r="1281" spans="1:71" x14ac:dyDescent="0.3">
      <c r="A1281" s="13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</row>
    <row r="1282" spans="1:71" x14ac:dyDescent="0.3">
      <c r="A1282" s="13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</row>
    <row r="1283" spans="1:71" x14ac:dyDescent="0.3">
      <c r="A1283" s="13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</row>
    <row r="1284" spans="1:71" x14ac:dyDescent="0.3">
      <c r="A1284" s="13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</row>
    <row r="1285" spans="1:71" x14ac:dyDescent="0.3">
      <c r="A1285" s="13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</row>
    <row r="1286" spans="1:71" x14ac:dyDescent="0.3">
      <c r="A1286" s="13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</row>
    <row r="1287" spans="1:71" x14ac:dyDescent="0.3">
      <c r="A1287" s="13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</row>
    <row r="1288" spans="1:71" x14ac:dyDescent="0.3">
      <c r="A1288" s="13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</row>
    <row r="1289" spans="1:71" x14ac:dyDescent="0.3">
      <c r="A1289" s="13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</row>
    <row r="1290" spans="1:71" x14ac:dyDescent="0.3">
      <c r="A1290" s="13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</row>
    <row r="1291" spans="1:71" x14ac:dyDescent="0.3">
      <c r="A1291" s="13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</row>
    <row r="1292" spans="1:71" x14ac:dyDescent="0.3">
      <c r="A1292" s="13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</row>
    <row r="1293" spans="1:71" x14ac:dyDescent="0.3">
      <c r="A1293" s="13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</row>
    <row r="1294" spans="1:71" x14ac:dyDescent="0.3">
      <c r="A1294" s="13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</row>
    <row r="1295" spans="1:71" x14ac:dyDescent="0.3">
      <c r="A1295" s="13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</row>
    <row r="1296" spans="1:71" x14ac:dyDescent="0.3">
      <c r="A1296" s="13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</row>
    <row r="1297" spans="1:71" x14ac:dyDescent="0.3">
      <c r="A1297" s="13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</row>
    <row r="1298" spans="1:71" x14ac:dyDescent="0.3">
      <c r="A1298" s="13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</row>
    <row r="1299" spans="1:71" x14ac:dyDescent="0.3">
      <c r="A1299" s="13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</row>
    <row r="1300" spans="1:71" x14ac:dyDescent="0.3">
      <c r="A1300" s="13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</row>
    <row r="1301" spans="1:71" x14ac:dyDescent="0.3">
      <c r="A1301" s="13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</row>
    <row r="1302" spans="1:71" x14ac:dyDescent="0.3">
      <c r="A1302" s="13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</row>
    <row r="1303" spans="1:71" x14ac:dyDescent="0.3">
      <c r="A1303" s="13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</row>
    <row r="1304" spans="1:71" x14ac:dyDescent="0.3">
      <c r="A1304" s="13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</row>
    <row r="1305" spans="1:71" x14ac:dyDescent="0.3">
      <c r="A1305" s="13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</row>
    <row r="1306" spans="1:71" x14ac:dyDescent="0.3">
      <c r="A1306" s="13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</row>
    <row r="1307" spans="1:71" x14ac:dyDescent="0.3">
      <c r="A1307" s="13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</row>
    <row r="1308" spans="1:71" x14ac:dyDescent="0.3">
      <c r="A1308" s="13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</row>
    <row r="1309" spans="1:71" x14ac:dyDescent="0.3">
      <c r="A1309" s="13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</row>
    <row r="1310" spans="1:71" x14ac:dyDescent="0.3">
      <c r="A1310" s="13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</row>
    <row r="1311" spans="1:71" x14ac:dyDescent="0.3">
      <c r="A1311" s="13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</row>
    <row r="1312" spans="1:71" x14ac:dyDescent="0.3">
      <c r="A1312" s="13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</row>
    <row r="1313" spans="1:71" x14ac:dyDescent="0.3">
      <c r="A1313" s="13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</row>
    <row r="1314" spans="1:71" x14ac:dyDescent="0.3">
      <c r="A1314" s="13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</row>
    <row r="1315" spans="1:71" x14ac:dyDescent="0.3">
      <c r="A1315" s="13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</row>
    <row r="1316" spans="1:71" x14ac:dyDescent="0.3">
      <c r="A1316" s="13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</row>
    <row r="1317" spans="1:71" x14ac:dyDescent="0.3">
      <c r="A1317" s="13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</row>
    <row r="1318" spans="1:71" x14ac:dyDescent="0.3">
      <c r="A1318" s="13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</row>
    <row r="1319" spans="1:71" x14ac:dyDescent="0.3">
      <c r="A1319" s="13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</row>
    <row r="1320" spans="1:71" x14ac:dyDescent="0.3">
      <c r="A1320" s="13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</row>
    <row r="1321" spans="1:71" x14ac:dyDescent="0.3">
      <c r="A1321" s="13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</row>
    <row r="1322" spans="1:71" x14ac:dyDescent="0.3">
      <c r="A1322" s="13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</row>
    <row r="1323" spans="1:71" x14ac:dyDescent="0.3">
      <c r="A1323" s="13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</row>
    <row r="1324" spans="1:71" x14ac:dyDescent="0.3">
      <c r="A1324" s="13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</row>
    <row r="1325" spans="1:71" x14ac:dyDescent="0.3">
      <c r="A1325" s="13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</row>
    <row r="1326" spans="1:71" x14ac:dyDescent="0.3">
      <c r="A1326" s="13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</row>
    <row r="1327" spans="1:71" x14ac:dyDescent="0.3">
      <c r="A1327" s="13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</row>
    <row r="1328" spans="1:71" x14ac:dyDescent="0.3">
      <c r="A1328" s="13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</row>
    <row r="1329" spans="1:71" x14ac:dyDescent="0.3">
      <c r="A1329" s="13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</row>
    <row r="1330" spans="1:71" x14ac:dyDescent="0.3">
      <c r="A1330" s="13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</row>
    <row r="1331" spans="1:71" x14ac:dyDescent="0.3">
      <c r="A1331" s="13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</row>
    <row r="1332" spans="1:71" x14ac:dyDescent="0.3">
      <c r="A1332" s="13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</row>
    <row r="1333" spans="1:71" x14ac:dyDescent="0.3">
      <c r="A1333" s="13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</row>
    <row r="1334" spans="1:71" x14ac:dyDescent="0.3">
      <c r="A1334" s="13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</row>
    <row r="1335" spans="1:71" x14ac:dyDescent="0.3">
      <c r="A1335" s="13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</row>
    <row r="1336" spans="1:71" x14ac:dyDescent="0.3">
      <c r="A1336" s="13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</row>
    <row r="1337" spans="1:71" x14ac:dyDescent="0.3">
      <c r="A1337" s="13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</row>
    <row r="1338" spans="1:71" x14ac:dyDescent="0.3">
      <c r="A1338" s="13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</row>
    <row r="1339" spans="1:71" x14ac:dyDescent="0.3">
      <c r="A1339" s="13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</row>
    <row r="1340" spans="1:71" x14ac:dyDescent="0.3">
      <c r="A1340" s="13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</row>
    <row r="1341" spans="1:71" x14ac:dyDescent="0.3">
      <c r="A1341" s="13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</row>
    <row r="1342" spans="1:71" x14ac:dyDescent="0.3">
      <c r="A1342" s="13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</row>
    <row r="1343" spans="1:71" x14ac:dyDescent="0.3">
      <c r="A1343" s="13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</row>
    <row r="1344" spans="1:71" x14ac:dyDescent="0.3">
      <c r="A1344" s="13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</row>
    <row r="1345" spans="1:71" x14ac:dyDescent="0.3">
      <c r="A1345" s="13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</row>
    <row r="1346" spans="1:71" x14ac:dyDescent="0.3">
      <c r="A1346" s="13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</row>
    <row r="1347" spans="1:71" x14ac:dyDescent="0.3">
      <c r="A1347" s="13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</row>
    <row r="1348" spans="1:71" x14ac:dyDescent="0.3">
      <c r="A1348" s="13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</row>
    <row r="1349" spans="1:71" x14ac:dyDescent="0.3">
      <c r="A1349" s="13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</row>
    <row r="1350" spans="1:71" x14ac:dyDescent="0.3">
      <c r="A1350" s="13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</row>
    <row r="1351" spans="1:71" x14ac:dyDescent="0.3">
      <c r="A1351" s="13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</row>
    <row r="1352" spans="1:71" x14ac:dyDescent="0.3">
      <c r="A1352" s="13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</row>
    <row r="1353" spans="1:71" x14ac:dyDescent="0.3">
      <c r="A1353" s="13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</row>
    <row r="1354" spans="1:71" x14ac:dyDescent="0.3">
      <c r="A1354" s="13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</row>
    <row r="1355" spans="1:71" x14ac:dyDescent="0.3">
      <c r="A1355" s="13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</row>
    <row r="1356" spans="1:71" x14ac:dyDescent="0.3">
      <c r="A1356" s="13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</row>
    <row r="1357" spans="1:71" x14ac:dyDescent="0.3">
      <c r="A1357" s="13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</row>
    <row r="1358" spans="1:71" x14ac:dyDescent="0.3">
      <c r="A1358" s="13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</row>
    <row r="1359" spans="1:71" x14ac:dyDescent="0.3">
      <c r="A1359" s="13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</row>
    <row r="1360" spans="1:71" x14ac:dyDescent="0.3">
      <c r="A1360" s="13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</row>
    <row r="1361" spans="1:71" x14ac:dyDescent="0.3">
      <c r="A1361" s="13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</row>
    <row r="1362" spans="1:71" x14ac:dyDescent="0.3">
      <c r="A1362" s="13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</row>
    <row r="1363" spans="1:71" x14ac:dyDescent="0.3">
      <c r="A1363" s="13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</row>
    <row r="1364" spans="1:71" x14ac:dyDescent="0.3">
      <c r="A1364" s="13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</row>
    <row r="1365" spans="1:71" x14ac:dyDescent="0.3">
      <c r="A1365" s="13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</row>
    <row r="1366" spans="1:71" x14ac:dyDescent="0.3">
      <c r="A1366" s="13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</row>
    <row r="1367" spans="1:71" x14ac:dyDescent="0.3">
      <c r="A1367" s="13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</row>
    <row r="1368" spans="1:71" x14ac:dyDescent="0.3">
      <c r="A1368" s="13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</row>
    <row r="1369" spans="1:71" x14ac:dyDescent="0.3">
      <c r="A1369" s="13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</row>
    <row r="1370" spans="1:71" x14ac:dyDescent="0.3">
      <c r="A1370" s="13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</row>
    <row r="1371" spans="1:71" x14ac:dyDescent="0.3">
      <c r="A1371" s="13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</row>
    <row r="1372" spans="1:71" x14ac:dyDescent="0.3">
      <c r="A1372" s="13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</row>
    <row r="1373" spans="1:71" x14ac:dyDescent="0.3">
      <c r="A1373" s="13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</row>
    <row r="1374" spans="1:71" x14ac:dyDescent="0.3">
      <c r="A1374" s="13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</row>
    <row r="1375" spans="1:71" x14ac:dyDescent="0.3">
      <c r="A1375" s="13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</row>
    <row r="1376" spans="1:71" x14ac:dyDescent="0.3">
      <c r="A1376" s="13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</row>
    <row r="1377" spans="1:71" x14ac:dyDescent="0.3">
      <c r="A1377" s="13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</row>
    <row r="1378" spans="1:71" x14ac:dyDescent="0.3">
      <c r="A1378" s="13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</row>
    <row r="1379" spans="1:71" x14ac:dyDescent="0.3">
      <c r="A1379" s="13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</row>
    <row r="1380" spans="1:71" x14ac:dyDescent="0.3">
      <c r="A1380" s="13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</row>
    <row r="1381" spans="1:71" x14ac:dyDescent="0.3">
      <c r="A1381" s="13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</row>
    <row r="1382" spans="1:71" x14ac:dyDescent="0.3">
      <c r="A1382" s="13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</row>
    <row r="1383" spans="1:71" x14ac:dyDescent="0.3">
      <c r="A1383" s="13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</row>
    <row r="1384" spans="1:71" x14ac:dyDescent="0.3">
      <c r="A1384" s="13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</row>
    <row r="1385" spans="1:71" x14ac:dyDescent="0.3">
      <c r="A1385" s="13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</row>
    <row r="1386" spans="1:71" x14ac:dyDescent="0.3">
      <c r="A1386" s="13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</row>
    <row r="1387" spans="1:71" x14ac:dyDescent="0.3">
      <c r="A1387" s="13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</row>
    <row r="1388" spans="1:71" x14ac:dyDescent="0.3">
      <c r="A1388" s="13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</row>
    <row r="1389" spans="1:71" x14ac:dyDescent="0.3">
      <c r="A1389" s="13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</row>
    <row r="1390" spans="1:71" x14ac:dyDescent="0.3">
      <c r="A1390" s="13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</row>
    <row r="1391" spans="1:71" x14ac:dyDescent="0.3">
      <c r="A1391" s="13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</row>
    <row r="1392" spans="1:71" x14ac:dyDescent="0.3">
      <c r="A1392" s="13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</row>
    <row r="1393" spans="1:71" x14ac:dyDescent="0.3">
      <c r="A1393" s="13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</row>
    <row r="1394" spans="1:71" x14ac:dyDescent="0.3">
      <c r="A1394" s="13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</row>
    <row r="1395" spans="1:71" x14ac:dyDescent="0.3">
      <c r="A1395" s="13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</row>
    <row r="1396" spans="1:71" x14ac:dyDescent="0.3">
      <c r="A1396" s="13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</row>
    <row r="1397" spans="1:71" x14ac:dyDescent="0.3">
      <c r="A1397" s="13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</row>
    <row r="1398" spans="1:71" x14ac:dyDescent="0.3">
      <c r="A1398" s="13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</row>
    <row r="1399" spans="1:71" x14ac:dyDescent="0.3">
      <c r="A1399" s="13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</row>
    <row r="1400" spans="1:71" x14ac:dyDescent="0.3">
      <c r="A1400" s="13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</row>
    <row r="1401" spans="1:71" x14ac:dyDescent="0.3">
      <c r="A1401" s="13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</row>
    <row r="1402" spans="1:71" x14ac:dyDescent="0.3">
      <c r="A1402" s="13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</row>
    <row r="1403" spans="1:71" x14ac:dyDescent="0.3">
      <c r="A1403" s="13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</row>
    <row r="1404" spans="1:71" x14ac:dyDescent="0.3">
      <c r="A1404" s="13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</row>
    <row r="1405" spans="1:71" x14ac:dyDescent="0.3">
      <c r="A1405" s="13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</row>
    <row r="1406" spans="1:71" x14ac:dyDescent="0.3">
      <c r="A1406" s="13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</row>
    <row r="1407" spans="1:71" x14ac:dyDescent="0.3">
      <c r="A1407" s="13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</row>
    <row r="1408" spans="1:71" x14ac:dyDescent="0.3">
      <c r="A1408" s="13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</row>
    <row r="1409" spans="1:71" x14ac:dyDescent="0.3">
      <c r="A1409" s="13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</row>
    <row r="1410" spans="1:71" x14ac:dyDescent="0.3">
      <c r="A1410" s="13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</row>
    <row r="1411" spans="1:71" x14ac:dyDescent="0.3">
      <c r="A1411" s="13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</row>
    <row r="1412" spans="1:71" x14ac:dyDescent="0.3">
      <c r="A1412" s="13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</row>
    <row r="1413" spans="1:71" x14ac:dyDescent="0.3">
      <c r="A1413" s="13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</row>
    <row r="1414" spans="1:71" x14ac:dyDescent="0.3">
      <c r="A1414" s="13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</row>
    <row r="1415" spans="1:71" x14ac:dyDescent="0.3">
      <c r="A1415" s="13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</row>
    <row r="1416" spans="1:71" x14ac:dyDescent="0.3">
      <c r="A1416" s="13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</row>
    <row r="1417" spans="1:71" x14ac:dyDescent="0.3">
      <c r="A1417" s="13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</row>
    <row r="1418" spans="1:71" x14ac:dyDescent="0.3">
      <c r="A1418" s="13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</row>
    <row r="1419" spans="1:71" x14ac:dyDescent="0.3">
      <c r="A1419" s="13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</row>
    <row r="1420" spans="1:71" x14ac:dyDescent="0.3">
      <c r="A1420" s="13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</row>
    <row r="1421" spans="1:71" x14ac:dyDescent="0.3">
      <c r="A1421" s="13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</row>
    <row r="1422" spans="1:71" x14ac:dyDescent="0.3">
      <c r="A1422" s="13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</row>
    <row r="1423" spans="1:71" x14ac:dyDescent="0.3">
      <c r="A1423" s="13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</row>
    <row r="1424" spans="1:71" x14ac:dyDescent="0.3">
      <c r="A1424" s="13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</row>
    <row r="1425" spans="1:71" x14ac:dyDescent="0.3">
      <c r="A1425" s="13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</row>
    <row r="1426" spans="1:71" x14ac:dyDescent="0.3">
      <c r="A1426" s="13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</row>
    <row r="1427" spans="1:71" x14ac:dyDescent="0.3">
      <c r="A1427" s="13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</row>
    <row r="1428" spans="1:71" x14ac:dyDescent="0.3">
      <c r="A1428" s="13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</row>
    <row r="1429" spans="1:71" x14ac:dyDescent="0.3">
      <c r="A1429" s="13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</row>
    <row r="1430" spans="1:71" x14ac:dyDescent="0.3">
      <c r="A1430" s="13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</row>
    <row r="1431" spans="1:71" x14ac:dyDescent="0.3">
      <c r="A1431" s="13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</row>
    <row r="1432" spans="1:71" x14ac:dyDescent="0.3">
      <c r="A1432" s="13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</row>
    <row r="1433" spans="1:71" x14ac:dyDescent="0.3">
      <c r="A1433" s="13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</row>
    <row r="1434" spans="1:71" x14ac:dyDescent="0.3">
      <c r="A1434" s="13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</row>
    <row r="1435" spans="1:71" x14ac:dyDescent="0.3">
      <c r="A1435" s="13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</row>
    <row r="1436" spans="1:71" x14ac:dyDescent="0.3">
      <c r="A1436" s="13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</row>
    <row r="1437" spans="1:71" x14ac:dyDescent="0.3">
      <c r="A1437" s="13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</row>
    <row r="1438" spans="1:71" x14ac:dyDescent="0.3">
      <c r="A1438" s="13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</row>
    <row r="1439" spans="1:71" x14ac:dyDescent="0.3">
      <c r="A1439" s="13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</row>
    <row r="1440" spans="1:71" x14ac:dyDescent="0.3">
      <c r="A1440" s="13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</row>
    <row r="1441" spans="1:71" x14ac:dyDescent="0.3">
      <c r="A1441" s="13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</row>
    <row r="1442" spans="1:71" x14ac:dyDescent="0.3">
      <c r="A1442" s="13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</row>
    <row r="1443" spans="1:71" x14ac:dyDescent="0.3">
      <c r="A1443" s="13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</row>
    <row r="1444" spans="1:71" x14ac:dyDescent="0.3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</row>
    <row r="1445" spans="1:71" x14ac:dyDescent="0.3">
      <c r="A1445" s="13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</row>
    <row r="1446" spans="1:71" x14ac:dyDescent="0.3">
      <c r="A1446" s="13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</row>
    <row r="1447" spans="1:71" x14ac:dyDescent="0.3">
      <c r="A1447" s="13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</row>
    <row r="1448" spans="1:71" x14ac:dyDescent="0.3">
      <c r="A1448" s="13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</row>
    <row r="1449" spans="1:71" x14ac:dyDescent="0.3">
      <c r="A1449" s="13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</row>
    <row r="1450" spans="1:71" x14ac:dyDescent="0.3">
      <c r="A1450" s="13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</row>
    <row r="1451" spans="1:71" x14ac:dyDescent="0.3">
      <c r="A1451" s="13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</row>
    <row r="1452" spans="1:71" x14ac:dyDescent="0.3">
      <c r="A1452" s="13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</row>
    <row r="1453" spans="1:71" x14ac:dyDescent="0.3">
      <c r="A1453" s="13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</row>
    <row r="1454" spans="1:71" x14ac:dyDescent="0.3">
      <c r="A1454" s="13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</row>
    <row r="1455" spans="1:71" x14ac:dyDescent="0.3">
      <c r="A1455" s="13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</row>
    <row r="1456" spans="1:71" x14ac:dyDescent="0.3">
      <c r="A1456" s="13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</row>
    <row r="1457" spans="1:71" x14ac:dyDescent="0.3">
      <c r="A1457" s="13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</row>
    <row r="1458" spans="1:71" x14ac:dyDescent="0.3">
      <c r="A1458" s="13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</row>
    <row r="1459" spans="1:71" x14ac:dyDescent="0.3">
      <c r="A1459" s="13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</row>
    <row r="1460" spans="1:71" x14ac:dyDescent="0.3">
      <c r="A1460" s="13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</row>
    <row r="1461" spans="1:71" x14ac:dyDescent="0.3">
      <c r="A1461" s="13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</row>
    <row r="1462" spans="1:71" x14ac:dyDescent="0.3">
      <c r="A1462" s="13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</row>
    <row r="1463" spans="1:71" x14ac:dyDescent="0.3">
      <c r="A1463" s="13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</row>
    <row r="1464" spans="1:71" x14ac:dyDescent="0.3">
      <c r="A1464" s="13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</row>
    <row r="1465" spans="1:71" x14ac:dyDescent="0.3">
      <c r="A1465" s="13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</row>
    <row r="1466" spans="1:71" x14ac:dyDescent="0.3">
      <c r="A1466" s="13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</row>
    <row r="1467" spans="1:71" x14ac:dyDescent="0.3">
      <c r="A1467" s="13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</row>
    <row r="1468" spans="1:71" x14ac:dyDescent="0.3">
      <c r="A1468" s="13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</row>
    <row r="1469" spans="1:71" x14ac:dyDescent="0.3">
      <c r="A1469" s="13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</row>
    <row r="1470" spans="1:71" x14ac:dyDescent="0.3">
      <c r="A1470" s="13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</row>
    <row r="1471" spans="1:71" x14ac:dyDescent="0.3">
      <c r="A1471" s="13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</row>
    <row r="1472" spans="1:71" x14ac:dyDescent="0.3">
      <c r="A1472" s="13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</row>
    <row r="1473" spans="1:71" x14ac:dyDescent="0.3">
      <c r="A1473" s="13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</row>
    <row r="1474" spans="1:71" x14ac:dyDescent="0.3">
      <c r="A1474" s="13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</row>
    <row r="1475" spans="1:71" x14ac:dyDescent="0.3">
      <c r="A1475" s="13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</row>
    <row r="1476" spans="1:71" x14ac:dyDescent="0.3">
      <c r="A1476" s="13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</row>
    <row r="1477" spans="1:71" x14ac:dyDescent="0.3">
      <c r="A1477" s="13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</row>
    <row r="1478" spans="1:71" x14ac:dyDescent="0.3">
      <c r="A1478" s="13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</row>
    <row r="1479" spans="1:71" x14ac:dyDescent="0.3">
      <c r="A1479" s="13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</row>
    <row r="1480" spans="1:71" x14ac:dyDescent="0.3">
      <c r="A1480" s="13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</row>
    <row r="1481" spans="1:71" x14ac:dyDescent="0.3">
      <c r="A1481" s="13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</row>
    <row r="1482" spans="1:71" x14ac:dyDescent="0.3">
      <c r="A1482" s="13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</row>
    <row r="1483" spans="1:71" x14ac:dyDescent="0.3">
      <c r="A1483" s="13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</row>
    <row r="1484" spans="1:71" x14ac:dyDescent="0.3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</row>
    <row r="1485" spans="1:71" x14ac:dyDescent="0.3">
      <c r="A1485" s="13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</row>
    <row r="1486" spans="1:71" x14ac:dyDescent="0.3">
      <c r="A1486" s="13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</row>
    <row r="1487" spans="1:71" x14ac:dyDescent="0.3">
      <c r="A1487" s="13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</row>
    <row r="1488" spans="1:71" x14ac:dyDescent="0.3">
      <c r="A1488" s="13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</row>
    <row r="1489" spans="1:71" x14ac:dyDescent="0.3">
      <c r="A1489" s="13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</row>
    <row r="1490" spans="1:71" x14ac:dyDescent="0.3">
      <c r="A1490" s="13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</row>
    <row r="1491" spans="1:71" x14ac:dyDescent="0.3">
      <c r="A1491" s="13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</row>
    <row r="1492" spans="1:71" x14ac:dyDescent="0.3">
      <c r="A1492" s="13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</row>
    <row r="1493" spans="1:71" x14ac:dyDescent="0.3">
      <c r="A1493" s="13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</row>
    <row r="1494" spans="1:71" x14ac:dyDescent="0.3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</row>
    <row r="1495" spans="1:71" x14ac:dyDescent="0.3">
      <c r="A1495" s="13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</row>
    <row r="1496" spans="1:71" x14ac:dyDescent="0.3">
      <c r="A1496" s="13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</row>
    <row r="1497" spans="1:71" x14ac:dyDescent="0.3">
      <c r="A1497" s="13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</row>
    <row r="1498" spans="1:71" x14ac:dyDescent="0.3">
      <c r="A1498" s="13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</row>
    <row r="1499" spans="1:71" x14ac:dyDescent="0.3">
      <c r="A1499" s="13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</row>
    <row r="1500" spans="1:71" x14ac:dyDescent="0.3">
      <c r="A1500" s="13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</row>
    <row r="1501" spans="1:71" x14ac:dyDescent="0.3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</row>
    <row r="1502" spans="1:71" x14ac:dyDescent="0.3">
      <c r="A1502" s="13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</row>
    <row r="1503" spans="1:71" x14ac:dyDescent="0.3">
      <c r="A1503" s="13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</row>
    <row r="1504" spans="1:71" x14ac:dyDescent="0.3">
      <c r="A1504" s="13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</row>
    <row r="1505" spans="1:71" x14ac:dyDescent="0.3">
      <c r="A1505" s="13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</row>
    <row r="1506" spans="1:71" x14ac:dyDescent="0.3">
      <c r="A1506" s="13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</row>
    <row r="1507" spans="1:71" x14ac:dyDescent="0.3">
      <c r="A1507" s="13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</row>
    <row r="1508" spans="1:71" x14ac:dyDescent="0.3">
      <c r="A1508" s="13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</row>
    <row r="1509" spans="1:71" x14ac:dyDescent="0.3">
      <c r="A1509" s="13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</row>
    <row r="1510" spans="1:71" x14ac:dyDescent="0.3">
      <c r="A1510" s="13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</row>
    <row r="1511" spans="1:71" x14ac:dyDescent="0.3">
      <c r="A1511" s="13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</row>
    <row r="1512" spans="1:71" x14ac:dyDescent="0.3">
      <c r="A1512" s="13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</row>
    <row r="1513" spans="1:71" x14ac:dyDescent="0.3">
      <c r="A1513" s="13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</row>
    <row r="1514" spans="1:71" x14ac:dyDescent="0.3">
      <c r="A1514" s="13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</row>
    <row r="1515" spans="1:71" x14ac:dyDescent="0.3">
      <c r="A1515" s="13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</row>
    <row r="1516" spans="1:71" x14ac:dyDescent="0.3">
      <c r="A1516" s="13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</row>
    <row r="1517" spans="1:71" x14ac:dyDescent="0.3">
      <c r="A1517" s="13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</row>
    <row r="1518" spans="1:71" x14ac:dyDescent="0.3">
      <c r="A1518" s="13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</row>
    <row r="1519" spans="1:71" x14ac:dyDescent="0.3">
      <c r="A1519" s="13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</row>
    <row r="1520" spans="1:71" x14ac:dyDescent="0.3">
      <c r="A1520" s="13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</row>
    <row r="1521" spans="1:71" x14ac:dyDescent="0.3">
      <c r="A1521" s="13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</row>
    <row r="1522" spans="1:71" x14ac:dyDescent="0.3">
      <c r="A1522" s="13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</row>
    <row r="1523" spans="1:71" x14ac:dyDescent="0.3">
      <c r="A1523" s="13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</row>
    <row r="1524" spans="1:71" x14ac:dyDescent="0.3">
      <c r="A1524" s="13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</row>
    <row r="1525" spans="1:71" x14ac:dyDescent="0.3">
      <c r="A1525" s="13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</row>
    <row r="1526" spans="1:71" x14ac:dyDescent="0.3">
      <c r="A1526" s="13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</row>
    <row r="1527" spans="1:71" x14ac:dyDescent="0.3">
      <c r="A1527" s="13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</row>
    <row r="1528" spans="1:71" x14ac:dyDescent="0.3">
      <c r="A1528" s="13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</row>
    <row r="1529" spans="1:71" x14ac:dyDescent="0.3">
      <c r="A1529" s="13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</row>
    <row r="1530" spans="1:71" x14ac:dyDescent="0.3">
      <c r="A1530" s="13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</row>
    <row r="1531" spans="1:71" x14ac:dyDescent="0.3">
      <c r="A1531" s="13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</row>
    <row r="1532" spans="1:71" x14ac:dyDescent="0.3">
      <c r="A1532" s="13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</row>
    <row r="1533" spans="1:71" x14ac:dyDescent="0.3">
      <c r="A1533" s="13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</row>
    <row r="1534" spans="1:71" x14ac:dyDescent="0.3">
      <c r="A1534" s="13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</row>
    <row r="1535" spans="1:71" x14ac:dyDescent="0.3">
      <c r="A1535" s="13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</row>
    <row r="1536" spans="1:71" x14ac:dyDescent="0.3">
      <c r="A1536" s="13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</row>
    <row r="1537" spans="1:71" x14ac:dyDescent="0.3">
      <c r="A1537" s="13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</row>
    <row r="1538" spans="1:71" x14ac:dyDescent="0.3">
      <c r="A1538" s="13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</row>
    <row r="1539" spans="1:71" x14ac:dyDescent="0.3">
      <c r="A1539" s="13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</row>
    <row r="1540" spans="1:71" x14ac:dyDescent="0.3">
      <c r="A1540" s="13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</row>
    <row r="1541" spans="1:71" x14ac:dyDescent="0.3">
      <c r="A1541" s="13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</row>
    <row r="1542" spans="1:71" x14ac:dyDescent="0.3">
      <c r="A1542" s="13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</row>
    <row r="1543" spans="1:71" x14ac:dyDescent="0.3">
      <c r="A1543" s="13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</row>
    <row r="1544" spans="1:71" x14ac:dyDescent="0.3">
      <c r="A1544" s="13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</row>
    <row r="1545" spans="1:71" x14ac:dyDescent="0.3">
      <c r="A1545" s="13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</row>
    <row r="1546" spans="1:71" x14ac:dyDescent="0.3">
      <c r="A1546" s="13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</row>
    <row r="1547" spans="1:71" x14ac:dyDescent="0.3">
      <c r="A1547" s="13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</row>
    <row r="1548" spans="1:71" x14ac:dyDescent="0.3">
      <c r="A1548" s="13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</row>
    <row r="1549" spans="1:71" x14ac:dyDescent="0.3">
      <c r="A1549" s="13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</row>
    <row r="1550" spans="1:71" x14ac:dyDescent="0.3">
      <c r="A1550" s="13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</row>
    <row r="1551" spans="1:71" x14ac:dyDescent="0.3">
      <c r="A1551" s="13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</row>
    <row r="1552" spans="1:71" x14ac:dyDescent="0.3">
      <c r="A1552" s="13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</row>
    <row r="1553" spans="1:71" x14ac:dyDescent="0.3">
      <c r="A1553" s="13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</row>
    <row r="1554" spans="1:71" x14ac:dyDescent="0.3">
      <c r="A1554" s="13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</row>
    <row r="1555" spans="1:71" x14ac:dyDescent="0.3">
      <c r="A1555" s="13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</row>
    <row r="1556" spans="1:71" x14ac:dyDescent="0.3">
      <c r="A1556" s="13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</row>
    <row r="1557" spans="1:71" x14ac:dyDescent="0.3">
      <c r="A1557" s="13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</row>
    <row r="1558" spans="1:71" x14ac:dyDescent="0.3">
      <c r="A1558" s="13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</row>
    <row r="1559" spans="1:71" x14ac:dyDescent="0.3">
      <c r="A1559" s="13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</row>
    <row r="1560" spans="1:71" x14ac:dyDescent="0.3">
      <c r="A1560" s="13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</row>
    <row r="1561" spans="1:71" x14ac:dyDescent="0.3">
      <c r="A1561" s="13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</row>
    <row r="1562" spans="1:71" x14ac:dyDescent="0.3">
      <c r="A1562" s="13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</row>
    <row r="1563" spans="1:71" x14ac:dyDescent="0.3">
      <c r="A1563" s="13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</row>
    <row r="1564" spans="1:71" x14ac:dyDescent="0.3">
      <c r="A1564" s="13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</row>
    <row r="1565" spans="1:71" x14ac:dyDescent="0.3">
      <c r="A1565" s="13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</row>
    <row r="1566" spans="1:71" x14ac:dyDescent="0.3">
      <c r="A1566" s="13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</row>
    <row r="1567" spans="1:71" x14ac:dyDescent="0.3">
      <c r="A1567" s="13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</row>
    <row r="1568" spans="1:71" x14ac:dyDescent="0.3">
      <c r="A1568" s="13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</row>
    <row r="1569" spans="1:71" x14ac:dyDescent="0.3">
      <c r="A1569" s="13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</row>
    <row r="1570" spans="1:71" x14ac:dyDescent="0.3">
      <c r="A1570" s="13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</row>
    <row r="1571" spans="1:71" x14ac:dyDescent="0.3">
      <c r="A1571" s="13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</row>
    <row r="1572" spans="1:71" x14ac:dyDescent="0.3">
      <c r="A1572" s="13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</row>
    <row r="1573" spans="1:71" x14ac:dyDescent="0.3">
      <c r="A1573" s="13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</row>
    <row r="1574" spans="1:71" x14ac:dyDescent="0.3">
      <c r="A1574" s="13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</row>
    <row r="1575" spans="1:71" x14ac:dyDescent="0.3">
      <c r="A1575" s="13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</row>
    <row r="1576" spans="1:71" x14ac:dyDescent="0.3">
      <c r="A1576" s="13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</row>
    <row r="1577" spans="1:71" x14ac:dyDescent="0.3">
      <c r="A1577" s="13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</row>
    <row r="1578" spans="1:71" x14ac:dyDescent="0.3">
      <c r="A1578" s="13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</row>
    <row r="1579" spans="1:71" x14ac:dyDescent="0.3">
      <c r="A1579" s="13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</row>
    <row r="1580" spans="1:71" x14ac:dyDescent="0.3">
      <c r="A1580" s="13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</row>
    <row r="1581" spans="1:71" x14ac:dyDescent="0.3">
      <c r="A1581" s="13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</row>
    <row r="1582" spans="1:71" x14ac:dyDescent="0.3">
      <c r="A1582" s="13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</row>
    <row r="1583" spans="1:71" x14ac:dyDescent="0.3">
      <c r="A1583" s="13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</row>
    <row r="1584" spans="1:71" x14ac:dyDescent="0.3">
      <c r="A1584" s="13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</row>
    <row r="1585" spans="1:71" x14ac:dyDescent="0.3">
      <c r="A1585" s="13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</row>
    <row r="1586" spans="1:71" x14ac:dyDescent="0.3">
      <c r="A1586" s="13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</row>
    <row r="1587" spans="1:71" x14ac:dyDescent="0.3">
      <c r="A1587" s="13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</row>
    <row r="1588" spans="1:71" x14ac:dyDescent="0.3">
      <c r="A1588" s="13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</row>
    <row r="1589" spans="1:71" x14ac:dyDescent="0.3">
      <c r="A1589" s="13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</row>
    <row r="1590" spans="1:71" x14ac:dyDescent="0.3">
      <c r="A1590" s="13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</row>
    <row r="1591" spans="1:71" x14ac:dyDescent="0.3">
      <c r="A1591" s="13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</row>
    <row r="1592" spans="1:71" x14ac:dyDescent="0.3">
      <c r="A1592" s="13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</row>
    <row r="1593" spans="1:71" x14ac:dyDescent="0.3">
      <c r="A1593" s="13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</row>
    <row r="1594" spans="1:71" x14ac:dyDescent="0.3">
      <c r="A1594" s="13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</row>
    <row r="1595" spans="1:71" x14ac:dyDescent="0.3">
      <c r="A1595" s="13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</row>
    <row r="1596" spans="1:71" x14ac:dyDescent="0.3">
      <c r="A1596" s="13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</row>
    <row r="1597" spans="1:71" x14ac:dyDescent="0.3">
      <c r="A1597" s="13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</row>
    <row r="1598" spans="1:71" x14ac:dyDescent="0.3">
      <c r="A1598" s="13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</row>
    <row r="1599" spans="1:71" x14ac:dyDescent="0.3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</row>
    <row r="1600" spans="1:71" x14ac:dyDescent="0.3">
      <c r="A1600" s="13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</row>
    <row r="1601" spans="1:71" x14ac:dyDescent="0.3">
      <c r="A1601" s="13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</row>
    <row r="1602" spans="1:71" x14ac:dyDescent="0.3">
      <c r="A1602" s="13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</row>
    <row r="1603" spans="1:71" x14ac:dyDescent="0.3">
      <c r="A1603" s="13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</row>
    <row r="1604" spans="1:71" x14ac:dyDescent="0.3">
      <c r="A1604" s="13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</row>
    <row r="1605" spans="1:71" x14ac:dyDescent="0.3">
      <c r="A1605" s="13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</row>
    <row r="1606" spans="1:71" x14ac:dyDescent="0.3">
      <c r="A1606" s="13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</row>
    <row r="1607" spans="1:71" x14ac:dyDescent="0.3">
      <c r="A1607" s="13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</row>
    <row r="1608" spans="1:71" x14ac:dyDescent="0.3">
      <c r="A1608" s="13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</row>
    <row r="1609" spans="1:71" x14ac:dyDescent="0.3">
      <c r="A1609" s="13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</row>
    <row r="1610" spans="1:71" x14ac:dyDescent="0.3">
      <c r="A1610" s="13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</row>
    <row r="1611" spans="1:71" x14ac:dyDescent="0.3">
      <c r="A1611" s="13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</row>
    <row r="1612" spans="1:71" x14ac:dyDescent="0.3">
      <c r="A1612" s="13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</row>
    <row r="1613" spans="1:71" x14ac:dyDescent="0.3">
      <c r="A1613" s="13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</row>
    <row r="1614" spans="1:71" x14ac:dyDescent="0.3">
      <c r="A1614" s="13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</row>
    <row r="1615" spans="1:71" x14ac:dyDescent="0.3">
      <c r="A1615" s="13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</row>
    <row r="1616" spans="1:71" x14ac:dyDescent="0.3">
      <c r="A1616" s="13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</row>
    <row r="1617" spans="1:71" x14ac:dyDescent="0.3">
      <c r="A1617" s="13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</row>
    <row r="1618" spans="1:71" x14ac:dyDescent="0.3">
      <c r="A1618" s="13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</row>
    <row r="1619" spans="1:71" x14ac:dyDescent="0.3">
      <c r="A1619" s="13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</row>
    <row r="1620" spans="1:71" x14ac:dyDescent="0.3">
      <c r="A1620" s="13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</row>
    <row r="1621" spans="1:71" x14ac:dyDescent="0.3">
      <c r="A1621" s="13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</row>
    <row r="1622" spans="1:71" x14ac:dyDescent="0.3">
      <c r="A1622" s="13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</row>
    <row r="1623" spans="1:71" x14ac:dyDescent="0.3">
      <c r="A1623" s="13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</row>
    <row r="1624" spans="1:71" x14ac:dyDescent="0.3">
      <c r="A1624" s="13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</row>
    <row r="1625" spans="1:71" x14ac:dyDescent="0.3">
      <c r="A1625" s="13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</row>
    <row r="1626" spans="1:71" x14ac:dyDescent="0.3">
      <c r="A1626" s="13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</row>
    <row r="1627" spans="1:71" x14ac:dyDescent="0.3">
      <c r="A1627" s="13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</row>
    <row r="1628" spans="1:71" x14ac:dyDescent="0.3">
      <c r="A1628" s="13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</row>
    <row r="1629" spans="1:71" x14ac:dyDescent="0.3">
      <c r="A1629" s="13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</row>
    <row r="1630" spans="1:71" x14ac:dyDescent="0.3">
      <c r="A1630" s="13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</row>
    <row r="1631" spans="1:71" x14ac:dyDescent="0.3">
      <c r="A1631" s="13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</row>
    <row r="1632" spans="1:71" x14ac:dyDescent="0.3">
      <c r="A1632" s="13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</row>
    <row r="1633" spans="1:71" x14ac:dyDescent="0.3">
      <c r="A1633" s="13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</row>
    <row r="1634" spans="1:71" x14ac:dyDescent="0.3">
      <c r="A1634" s="13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</row>
    <row r="1635" spans="1:71" x14ac:dyDescent="0.3">
      <c r="A1635" s="13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</row>
    <row r="1636" spans="1:71" x14ac:dyDescent="0.3">
      <c r="A1636" s="13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</row>
    <row r="1637" spans="1:71" x14ac:dyDescent="0.3">
      <c r="A1637" s="13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</row>
    <row r="1638" spans="1:71" x14ac:dyDescent="0.3">
      <c r="A1638" s="13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</row>
    <row r="1639" spans="1:71" x14ac:dyDescent="0.3">
      <c r="A1639" s="13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</row>
    <row r="1640" spans="1:71" x14ac:dyDescent="0.3">
      <c r="A1640" s="13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</row>
    <row r="1641" spans="1:71" x14ac:dyDescent="0.3">
      <c r="A1641" s="13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</row>
    <row r="1642" spans="1:71" x14ac:dyDescent="0.3">
      <c r="A1642" s="13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</row>
    <row r="1643" spans="1:71" x14ac:dyDescent="0.3">
      <c r="A1643" s="13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</row>
    <row r="1644" spans="1:71" x14ac:dyDescent="0.3">
      <c r="A1644" s="13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</row>
    <row r="1645" spans="1:71" x14ac:dyDescent="0.3">
      <c r="A1645" s="13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</row>
    <row r="1646" spans="1:71" x14ac:dyDescent="0.3">
      <c r="A1646" s="13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</row>
    <row r="1647" spans="1:71" x14ac:dyDescent="0.3">
      <c r="A1647" s="13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</row>
    <row r="1648" spans="1:71" x14ac:dyDescent="0.3">
      <c r="A1648" s="13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</row>
    <row r="1649" spans="1:71" x14ac:dyDescent="0.3">
      <c r="A1649" s="13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</row>
    <row r="1650" spans="1:71" x14ac:dyDescent="0.3">
      <c r="A1650" s="13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</row>
    <row r="1651" spans="1:71" x14ac:dyDescent="0.3">
      <c r="A1651" s="13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</row>
    <row r="1652" spans="1:71" x14ac:dyDescent="0.3">
      <c r="A1652" s="13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</row>
    <row r="1653" spans="1:71" x14ac:dyDescent="0.3">
      <c r="A1653" s="13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</row>
    <row r="1654" spans="1:71" x14ac:dyDescent="0.3">
      <c r="A1654" s="13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</row>
    <row r="1655" spans="1:71" x14ac:dyDescent="0.3">
      <c r="A1655" s="13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</row>
    <row r="1656" spans="1:71" x14ac:dyDescent="0.3">
      <c r="A1656" s="13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</row>
    <row r="1657" spans="1:71" x14ac:dyDescent="0.3">
      <c r="A1657" s="13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</row>
    <row r="1658" spans="1:71" x14ac:dyDescent="0.3">
      <c r="A1658" s="13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</row>
    <row r="1659" spans="1:71" x14ac:dyDescent="0.3">
      <c r="A1659" s="13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</row>
    <row r="1660" spans="1:71" x14ac:dyDescent="0.3">
      <c r="A1660" s="13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</row>
    <row r="1661" spans="1:71" x14ac:dyDescent="0.3">
      <c r="A1661" s="13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</row>
    <row r="1662" spans="1:71" x14ac:dyDescent="0.3">
      <c r="A1662" s="13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</row>
    <row r="1663" spans="1:71" x14ac:dyDescent="0.3">
      <c r="A1663" s="13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</row>
    <row r="1664" spans="1:71" x14ac:dyDescent="0.3">
      <c r="A1664" s="13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</row>
    <row r="1665" spans="1:71" x14ac:dyDescent="0.3">
      <c r="A1665" s="13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</row>
    <row r="1666" spans="1:71" x14ac:dyDescent="0.3">
      <c r="A1666" s="13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</row>
    <row r="1667" spans="1:71" x14ac:dyDescent="0.3">
      <c r="A1667" s="13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</row>
    <row r="1668" spans="1:71" x14ac:dyDescent="0.3">
      <c r="A1668" s="13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</row>
    <row r="1669" spans="1:71" x14ac:dyDescent="0.3">
      <c r="A1669" s="13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</row>
    <row r="1670" spans="1:71" x14ac:dyDescent="0.3">
      <c r="A1670" s="13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</row>
    <row r="1671" spans="1:71" x14ac:dyDescent="0.3">
      <c r="A1671" s="13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</row>
    <row r="1672" spans="1:71" x14ac:dyDescent="0.3">
      <c r="A1672" s="13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</row>
    <row r="1673" spans="1:71" x14ac:dyDescent="0.3">
      <c r="A1673" s="13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</row>
    <row r="1674" spans="1:71" x14ac:dyDescent="0.3">
      <c r="A1674" s="13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</row>
    <row r="1675" spans="1:71" x14ac:dyDescent="0.3">
      <c r="A1675" s="13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</row>
    <row r="1676" spans="1:71" x14ac:dyDescent="0.3">
      <c r="A1676" s="13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</row>
    <row r="1677" spans="1:71" x14ac:dyDescent="0.3">
      <c r="A1677" s="13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</row>
    <row r="1678" spans="1:71" x14ac:dyDescent="0.3">
      <c r="A1678" s="13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</row>
    <row r="1679" spans="1:71" x14ac:dyDescent="0.3">
      <c r="A1679" s="13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</row>
    <row r="1680" spans="1:71" x14ac:dyDescent="0.3">
      <c r="A1680" s="13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</row>
    <row r="1681" spans="1:71" x14ac:dyDescent="0.3">
      <c r="A1681" s="13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</row>
    <row r="1682" spans="1:71" x14ac:dyDescent="0.3">
      <c r="A1682" s="13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</row>
    <row r="1683" spans="1:71" x14ac:dyDescent="0.3">
      <c r="A1683" s="13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</row>
    <row r="1684" spans="1:71" x14ac:dyDescent="0.3">
      <c r="A1684" s="13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</row>
    <row r="1685" spans="1:71" x14ac:dyDescent="0.3">
      <c r="A1685" s="13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</row>
    <row r="1686" spans="1:71" x14ac:dyDescent="0.3">
      <c r="A1686" s="13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</row>
    <row r="1687" spans="1:71" x14ac:dyDescent="0.3">
      <c r="A1687" s="13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</row>
    <row r="1688" spans="1:71" x14ac:dyDescent="0.3">
      <c r="A1688" s="13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</row>
    <row r="1689" spans="1:71" x14ac:dyDescent="0.3">
      <c r="A1689" s="13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</row>
    <row r="1690" spans="1:71" x14ac:dyDescent="0.3">
      <c r="A1690" s="13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</row>
    <row r="1691" spans="1:71" x14ac:dyDescent="0.3">
      <c r="A1691" s="13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</row>
    <row r="1692" spans="1:71" x14ac:dyDescent="0.3">
      <c r="A1692" s="13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</row>
    <row r="1693" spans="1:71" x14ac:dyDescent="0.3">
      <c r="A1693" s="13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</row>
    <row r="1694" spans="1:71" x14ac:dyDescent="0.3">
      <c r="A1694" s="13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</row>
    <row r="1695" spans="1:71" x14ac:dyDescent="0.3">
      <c r="A1695" s="13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</row>
    <row r="1696" spans="1:71" x14ac:dyDescent="0.3">
      <c r="A1696" s="13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</row>
    <row r="1697" spans="1:71" x14ac:dyDescent="0.3">
      <c r="A1697" s="13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</row>
    <row r="1698" spans="1:71" x14ac:dyDescent="0.3">
      <c r="A1698" s="13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</row>
    <row r="1699" spans="1:71" x14ac:dyDescent="0.3">
      <c r="A1699" s="13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</row>
    <row r="1700" spans="1:71" x14ac:dyDescent="0.3">
      <c r="A1700" s="13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</row>
    <row r="1701" spans="1:71" x14ac:dyDescent="0.3">
      <c r="A1701" s="13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</row>
    <row r="1702" spans="1:71" x14ac:dyDescent="0.3">
      <c r="A1702" s="13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</row>
    <row r="1703" spans="1:71" x14ac:dyDescent="0.3">
      <c r="A1703" s="13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</row>
    <row r="1704" spans="1:71" x14ac:dyDescent="0.3">
      <c r="A1704" s="13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</row>
    <row r="1705" spans="1:71" x14ac:dyDescent="0.3">
      <c r="A1705" s="13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</row>
    <row r="1706" spans="1:71" x14ac:dyDescent="0.3">
      <c r="A1706" s="13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</row>
    <row r="1707" spans="1:71" x14ac:dyDescent="0.3">
      <c r="A1707" s="13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</row>
    <row r="1708" spans="1:71" x14ac:dyDescent="0.3">
      <c r="A1708" s="13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</row>
    <row r="1709" spans="1:71" x14ac:dyDescent="0.3">
      <c r="A1709" s="13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</row>
    <row r="1710" spans="1:71" x14ac:dyDescent="0.3">
      <c r="A1710" s="13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</row>
    <row r="1711" spans="1:71" x14ac:dyDescent="0.3">
      <c r="A1711" s="13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</row>
    <row r="1712" spans="1:71" x14ac:dyDescent="0.3">
      <c r="A1712" s="13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</row>
    <row r="1713" spans="1:71" x14ac:dyDescent="0.3">
      <c r="A1713" s="13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</row>
    <row r="1714" spans="1:71" x14ac:dyDescent="0.3">
      <c r="A1714" s="13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</row>
    <row r="1715" spans="1:71" x14ac:dyDescent="0.3">
      <c r="A1715" s="13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</row>
    <row r="1716" spans="1:71" x14ac:dyDescent="0.3">
      <c r="A1716" s="13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</row>
    <row r="1717" spans="1:71" x14ac:dyDescent="0.3">
      <c r="A1717" s="13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</row>
    <row r="1718" spans="1:71" x14ac:dyDescent="0.3">
      <c r="A1718" s="13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</row>
    <row r="1719" spans="1:71" x14ac:dyDescent="0.3">
      <c r="A1719" s="13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</row>
    <row r="1720" spans="1:71" x14ac:dyDescent="0.3">
      <c r="A1720" s="13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</row>
    <row r="1721" spans="1:71" x14ac:dyDescent="0.3">
      <c r="A1721" s="13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</row>
    <row r="1722" spans="1:71" x14ac:dyDescent="0.3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</row>
    <row r="1723" spans="1:71" x14ac:dyDescent="0.3">
      <c r="A1723" s="13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</row>
    <row r="1724" spans="1:71" x14ac:dyDescent="0.3">
      <c r="A1724" s="13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</row>
    <row r="1725" spans="1:71" x14ac:dyDescent="0.3">
      <c r="A1725" s="13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</row>
    <row r="1726" spans="1:71" x14ac:dyDescent="0.3">
      <c r="A1726" s="13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</row>
    <row r="1727" spans="1:71" x14ac:dyDescent="0.3">
      <c r="A1727" s="13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</row>
    <row r="1728" spans="1:71" x14ac:dyDescent="0.3">
      <c r="A1728" s="13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</row>
    <row r="1729" spans="1:71" x14ac:dyDescent="0.3">
      <c r="A1729" s="13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</row>
    <row r="1730" spans="1:71" x14ac:dyDescent="0.3">
      <c r="A1730" s="13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</row>
    <row r="1731" spans="1:71" x14ac:dyDescent="0.3">
      <c r="A1731" s="13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</row>
    <row r="1732" spans="1:71" x14ac:dyDescent="0.3">
      <c r="A1732" s="13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</row>
    <row r="1733" spans="1:71" x14ac:dyDescent="0.3">
      <c r="A1733" s="13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</row>
    <row r="1734" spans="1:71" x14ac:dyDescent="0.3">
      <c r="A1734" s="13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</row>
    <row r="1735" spans="1:71" x14ac:dyDescent="0.3">
      <c r="A1735" s="13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</row>
    <row r="1736" spans="1:71" x14ac:dyDescent="0.3">
      <c r="A1736" s="13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</row>
    <row r="1737" spans="1:71" x14ac:dyDescent="0.3">
      <c r="A1737" s="13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</row>
    <row r="1738" spans="1:71" x14ac:dyDescent="0.3">
      <c r="A1738" s="13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</row>
    <row r="1739" spans="1:71" x14ac:dyDescent="0.3">
      <c r="A1739" s="13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</row>
    <row r="1740" spans="1:71" x14ac:dyDescent="0.3">
      <c r="A1740" s="13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</row>
    <row r="1741" spans="1:71" x14ac:dyDescent="0.3">
      <c r="A1741" s="13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</row>
    <row r="1742" spans="1:71" x14ac:dyDescent="0.3">
      <c r="A1742" s="13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</row>
    <row r="1743" spans="1:71" x14ac:dyDescent="0.3">
      <c r="A1743" s="13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</row>
    <row r="1744" spans="1:71" x14ac:dyDescent="0.3">
      <c r="A1744" s="13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</row>
    <row r="1745" spans="1:71" x14ac:dyDescent="0.3">
      <c r="A1745" s="13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</row>
    <row r="1746" spans="1:71" x14ac:dyDescent="0.3">
      <c r="A1746" s="13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</row>
    <row r="1747" spans="1:71" x14ac:dyDescent="0.3">
      <c r="A1747" s="13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</row>
    <row r="1748" spans="1:71" x14ac:dyDescent="0.3">
      <c r="A1748" s="13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</row>
    <row r="1749" spans="1:71" x14ac:dyDescent="0.3">
      <c r="A1749" s="13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</row>
    <row r="1750" spans="1:71" x14ac:dyDescent="0.3">
      <c r="A1750" s="13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</row>
    <row r="1751" spans="1:71" x14ac:dyDescent="0.3">
      <c r="A1751" s="13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</row>
    <row r="1752" spans="1:71" x14ac:dyDescent="0.3">
      <c r="A1752" s="13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</row>
    <row r="1753" spans="1:71" x14ac:dyDescent="0.3">
      <c r="A1753" s="13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</row>
    <row r="1754" spans="1:71" x14ac:dyDescent="0.3">
      <c r="A1754" s="13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</row>
    <row r="1755" spans="1:71" x14ac:dyDescent="0.3">
      <c r="A1755" s="13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</row>
    <row r="1756" spans="1:71" x14ac:dyDescent="0.3">
      <c r="A1756" s="13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</row>
    <row r="1757" spans="1:71" x14ac:dyDescent="0.3">
      <c r="A1757" s="13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</row>
    <row r="1758" spans="1:71" x14ac:dyDescent="0.3">
      <c r="A1758" s="13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</row>
    <row r="1759" spans="1:71" x14ac:dyDescent="0.3">
      <c r="A1759" s="13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</row>
    <row r="1760" spans="1:71" x14ac:dyDescent="0.3">
      <c r="A1760" s="13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</row>
    <row r="1761" spans="1:71" x14ac:dyDescent="0.3">
      <c r="A1761" s="13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</row>
    <row r="1762" spans="1:71" x14ac:dyDescent="0.3">
      <c r="A1762" s="13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</row>
    <row r="1763" spans="1:71" x14ac:dyDescent="0.3">
      <c r="A1763" s="13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</row>
    <row r="1764" spans="1:71" x14ac:dyDescent="0.3">
      <c r="A1764" s="13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</row>
    <row r="1765" spans="1:71" x14ac:dyDescent="0.3">
      <c r="A1765" s="13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</row>
    <row r="1766" spans="1:71" x14ac:dyDescent="0.3">
      <c r="A1766" s="13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</row>
    <row r="1767" spans="1:71" x14ac:dyDescent="0.3">
      <c r="A1767" s="13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</row>
    <row r="1768" spans="1:71" x14ac:dyDescent="0.3">
      <c r="A1768" s="13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</row>
    <row r="1769" spans="1:71" x14ac:dyDescent="0.3">
      <c r="A1769" s="13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</row>
    <row r="1770" spans="1:71" x14ac:dyDescent="0.3">
      <c r="A1770" s="13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</row>
    <row r="1771" spans="1:71" x14ac:dyDescent="0.3">
      <c r="A1771" s="13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</row>
    <row r="1772" spans="1:71" x14ac:dyDescent="0.3">
      <c r="A1772" s="13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</row>
    <row r="1773" spans="1:71" x14ac:dyDescent="0.3">
      <c r="A1773" s="13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</row>
    <row r="1774" spans="1:71" x14ac:dyDescent="0.3">
      <c r="A1774" s="13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</row>
    <row r="1775" spans="1:71" x14ac:dyDescent="0.3">
      <c r="A1775" s="13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</row>
    <row r="1776" spans="1:71" x14ac:dyDescent="0.3">
      <c r="A1776" s="13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</row>
    <row r="1777" spans="1:71" x14ac:dyDescent="0.3">
      <c r="A1777" s="13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</row>
    <row r="1778" spans="1:71" x14ac:dyDescent="0.3">
      <c r="A1778" s="13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</row>
    <row r="1779" spans="1:71" x14ac:dyDescent="0.3">
      <c r="A1779" s="13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</row>
    <row r="1780" spans="1:71" x14ac:dyDescent="0.3">
      <c r="A1780" s="13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</row>
    <row r="1781" spans="1:71" x14ac:dyDescent="0.3">
      <c r="A1781" s="13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</row>
    <row r="1782" spans="1:71" x14ac:dyDescent="0.3">
      <c r="A1782" s="13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</row>
    <row r="1783" spans="1:71" x14ac:dyDescent="0.3">
      <c r="A1783" s="13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</row>
    <row r="1784" spans="1:71" x14ac:dyDescent="0.3">
      <c r="A1784" s="13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</row>
    <row r="1785" spans="1:71" x14ac:dyDescent="0.3">
      <c r="A1785" s="13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</row>
    <row r="1786" spans="1:71" x14ac:dyDescent="0.3">
      <c r="A1786" s="13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</row>
    <row r="1787" spans="1:71" x14ac:dyDescent="0.3">
      <c r="A1787" s="13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</row>
    <row r="1788" spans="1:71" x14ac:dyDescent="0.3">
      <c r="A1788" s="13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</row>
    <row r="1789" spans="1:71" x14ac:dyDescent="0.3">
      <c r="A1789" s="13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</row>
    <row r="1790" spans="1:71" x14ac:dyDescent="0.3">
      <c r="A1790" s="13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</row>
    <row r="1791" spans="1:71" x14ac:dyDescent="0.3">
      <c r="A1791" s="13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</row>
    <row r="1792" spans="1:71" x14ac:dyDescent="0.3">
      <c r="A1792" s="13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</row>
    <row r="1793" spans="1:71" x14ac:dyDescent="0.3">
      <c r="A1793" s="13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</row>
    <row r="1794" spans="1:71" x14ac:dyDescent="0.3">
      <c r="A1794" s="13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</row>
    <row r="1795" spans="1:71" x14ac:dyDescent="0.3">
      <c r="A1795" s="13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</row>
    <row r="1796" spans="1:71" x14ac:dyDescent="0.3">
      <c r="A1796" s="13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</row>
    <row r="1797" spans="1:71" x14ac:dyDescent="0.3">
      <c r="A1797" s="13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</row>
    <row r="1798" spans="1:71" x14ac:dyDescent="0.3">
      <c r="A1798" s="13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</row>
    <row r="1799" spans="1:71" x14ac:dyDescent="0.3">
      <c r="A1799" s="13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</row>
    <row r="1800" spans="1:71" x14ac:dyDescent="0.3">
      <c r="A1800" s="13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</row>
    <row r="1801" spans="1:71" x14ac:dyDescent="0.3">
      <c r="A1801" s="13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</row>
    <row r="1802" spans="1:71" x14ac:dyDescent="0.3">
      <c r="A1802" s="13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</row>
    <row r="1803" spans="1:71" x14ac:dyDescent="0.3">
      <c r="A1803" s="13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</row>
    <row r="1804" spans="1:71" x14ac:dyDescent="0.3">
      <c r="A1804" s="13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</row>
    <row r="1805" spans="1:71" x14ac:dyDescent="0.3">
      <c r="A1805" s="13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</row>
    <row r="1806" spans="1:71" x14ac:dyDescent="0.3">
      <c r="A1806" s="13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</row>
    <row r="1807" spans="1:71" x14ac:dyDescent="0.3">
      <c r="A1807" s="13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</row>
    <row r="1808" spans="1:71" x14ac:dyDescent="0.3">
      <c r="A1808" s="13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</row>
    <row r="1809" spans="1:71" x14ac:dyDescent="0.3">
      <c r="A1809" s="13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</row>
    <row r="1810" spans="1:71" x14ac:dyDescent="0.3">
      <c r="A1810" s="13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</row>
    <row r="1811" spans="1:71" x14ac:dyDescent="0.3">
      <c r="A1811" s="13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</row>
    <row r="1812" spans="1:71" x14ac:dyDescent="0.3">
      <c r="A1812" s="13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</row>
    <row r="1813" spans="1:71" x14ac:dyDescent="0.3">
      <c r="A1813" s="13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</row>
    <row r="1814" spans="1:71" x14ac:dyDescent="0.3">
      <c r="A1814" s="13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</row>
    <row r="1815" spans="1:71" x14ac:dyDescent="0.3">
      <c r="A1815" s="13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</row>
    <row r="1816" spans="1:71" x14ac:dyDescent="0.3">
      <c r="A1816" s="13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</row>
    <row r="1817" spans="1:71" x14ac:dyDescent="0.3">
      <c r="A1817" s="13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</row>
    <row r="1818" spans="1:71" x14ac:dyDescent="0.3">
      <c r="A1818" s="13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</row>
    <row r="1819" spans="1:71" x14ac:dyDescent="0.3">
      <c r="A1819" s="13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</row>
    <row r="1820" spans="1:71" x14ac:dyDescent="0.3">
      <c r="A1820" s="13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</row>
    <row r="1821" spans="1:71" x14ac:dyDescent="0.3">
      <c r="A1821" s="13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</row>
    <row r="1822" spans="1:71" x14ac:dyDescent="0.3">
      <c r="A1822" s="13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</row>
    <row r="1823" spans="1:71" x14ac:dyDescent="0.3">
      <c r="A1823" s="13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</row>
    <row r="1824" spans="1:71" x14ac:dyDescent="0.3">
      <c r="A1824" s="13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</row>
    <row r="1825" spans="1:71" x14ac:dyDescent="0.3">
      <c r="A1825" s="13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</row>
    <row r="1826" spans="1:71" x14ac:dyDescent="0.3">
      <c r="A1826" s="13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</row>
    <row r="1827" spans="1:71" x14ac:dyDescent="0.3">
      <c r="A1827" s="13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</row>
    <row r="1828" spans="1:71" x14ac:dyDescent="0.3">
      <c r="A1828" s="13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</row>
    <row r="1829" spans="1:71" x14ac:dyDescent="0.3">
      <c r="A1829" s="13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</row>
    <row r="1830" spans="1:71" x14ac:dyDescent="0.3">
      <c r="A1830" s="13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</row>
    <row r="1831" spans="1:71" x14ac:dyDescent="0.3">
      <c r="A1831" s="13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</row>
    <row r="1832" spans="1:71" x14ac:dyDescent="0.3">
      <c r="A1832" s="13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</row>
    <row r="1833" spans="1:71" x14ac:dyDescent="0.3">
      <c r="A1833" s="13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</row>
    <row r="1834" spans="1:71" x14ac:dyDescent="0.3">
      <c r="A1834" s="13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</row>
    <row r="1835" spans="1:71" x14ac:dyDescent="0.3">
      <c r="A1835" s="13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</row>
    <row r="1836" spans="1:71" x14ac:dyDescent="0.3">
      <c r="A1836" s="13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</row>
    <row r="1837" spans="1:71" x14ac:dyDescent="0.3">
      <c r="A1837" s="13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</row>
    <row r="1838" spans="1:71" x14ac:dyDescent="0.3">
      <c r="A1838" s="13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</row>
    <row r="1839" spans="1:71" x14ac:dyDescent="0.3">
      <c r="A1839" s="13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</row>
    <row r="1840" spans="1:71" x14ac:dyDescent="0.3">
      <c r="A1840" s="13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</row>
    <row r="1841" spans="1:71" x14ac:dyDescent="0.3">
      <c r="A1841" s="13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</row>
    <row r="1842" spans="1:71" x14ac:dyDescent="0.3">
      <c r="A1842" s="13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</row>
    <row r="1843" spans="1:71" x14ac:dyDescent="0.3">
      <c r="A1843" s="13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</row>
    <row r="1844" spans="1:71" x14ac:dyDescent="0.3">
      <c r="A1844" s="13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</row>
    <row r="1845" spans="1:71" x14ac:dyDescent="0.3">
      <c r="A1845" s="13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</row>
    <row r="1846" spans="1:71" x14ac:dyDescent="0.3">
      <c r="A1846" s="13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</row>
    <row r="1847" spans="1:71" x14ac:dyDescent="0.3">
      <c r="A1847" s="13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</row>
    <row r="1848" spans="1:71" x14ac:dyDescent="0.3">
      <c r="A1848" s="13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</row>
    <row r="1849" spans="1:71" x14ac:dyDescent="0.3">
      <c r="A1849" s="13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</row>
    <row r="1850" spans="1:71" x14ac:dyDescent="0.3">
      <c r="A1850" s="13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</row>
    <row r="1851" spans="1:71" x14ac:dyDescent="0.3">
      <c r="A1851" s="13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</row>
    <row r="1852" spans="1:71" x14ac:dyDescent="0.3">
      <c r="A1852" s="13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</row>
    <row r="1853" spans="1:71" x14ac:dyDescent="0.3">
      <c r="A1853" s="13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</row>
    <row r="1854" spans="1:71" x14ac:dyDescent="0.3">
      <c r="A1854" s="13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</row>
    <row r="1855" spans="1:71" x14ac:dyDescent="0.3">
      <c r="A1855" s="13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</row>
    <row r="1856" spans="1:71" x14ac:dyDescent="0.3">
      <c r="A1856" s="13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</row>
    <row r="1857" spans="1:71" x14ac:dyDescent="0.3">
      <c r="A1857" s="13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</row>
    <row r="1858" spans="1:71" x14ac:dyDescent="0.3">
      <c r="A1858" s="13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</row>
    <row r="1859" spans="1:71" x14ac:dyDescent="0.3">
      <c r="A1859" s="13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</row>
    <row r="1860" spans="1:71" x14ac:dyDescent="0.3">
      <c r="A1860" s="13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</row>
    <row r="1861" spans="1:71" x14ac:dyDescent="0.3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</row>
    <row r="1862" spans="1:71" x14ac:dyDescent="0.3">
      <c r="A1862" s="13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</row>
    <row r="1863" spans="1:71" x14ac:dyDescent="0.3">
      <c r="A1863" s="13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</row>
    <row r="1864" spans="1:71" x14ac:dyDescent="0.3">
      <c r="A1864" s="13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</row>
    <row r="1865" spans="1:71" x14ac:dyDescent="0.3">
      <c r="A1865" s="13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</row>
    <row r="1866" spans="1:71" x14ac:dyDescent="0.3">
      <c r="A1866" s="13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</row>
    <row r="1867" spans="1:71" x14ac:dyDescent="0.3">
      <c r="A1867" s="13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</row>
    <row r="1868" spans="1:71" x14ac:dyDescent="0.3">
      <c r="A1868" s="13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</row>
    <row r="1869" spans="1:71" x14ac:dyDescent="0.3">
      <c r="A1869" s="13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</row>
    <row r="1870" spans="1:71" x14ac:dyDescent="0.3">
      <c r="A1870" s="13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</row>
    <row r="1871" spans="1:71" x14ac:dyDescent="0.3">
      <c r="A1871" s="13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</row>
    <row r="1872" spans="1:71" x14ac:dyDescent="0.3">
      <c r="A1872" s="13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</row>
    <row r="1873" spans="1:71" x14ac:dyDescent="0.3">
      <c r="A1873" s="13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</row>
    <row r="1874" spans="1:71" x14ac:dyDescent="0.3">
      <c r="A1874" s="13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</row>
    <row r="1875" spans="1:71" x14ac:dyDescent="0.3">
      <c r="A1875" s="13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</row>
    <row r="1876" spans="1:71" x14ac:dyDescent="0.3">
      <c r="A1876" s="13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</row>
    <row r="1877" spans="1:71" x14ac:dyDescent="0.3">
      <c r="A1877" s="13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</row>
    <row r="1878" spans="1:71" x14ac:dyDescent="0.3">
      <c r="A1878" s="13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</row>
    <row r="1879" spans="1:71" x14ac:dyDescent="0.3">
      <c r="A1879" s="13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</row>
    <row r="1880" spans="1:71" x14ac:dyDescent="0.3">
      <c r="A1880" s="13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</row>
    <row r="1881" spans="1:71" x14ac:dyDescent="0.3">
      <c r="A1881" s="13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</row>
    <row r="1882" spans="1:71" x14ac:dyDescent="0.3">
      <c r="A1882" s="13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</row>
    <row r="1883" spans="1:71" x14ac:dyDescent="0.3">
      <c r="A1883" s="13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</row>
    <row r="1884" spans="1:71" x14ac:dyDescent="0.3">
      <c r="A1884" s="13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</row>
    <row r="1885" spans="1:71" x14ac:dyDescent="0.3">
      <c r="A1885" s="13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</row>
    <row r="1886" spans="1:71" x14ac:dyDescent="0.3">
      <c r="A1886" s="13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</row>
    <row r="1887" spans="1:71" x14ac:dyDescent="0.3">
      <c r="A1887" s="13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</row>
    <row r="1888" spans="1:71" x14ac:dyDescent="0.3">
      <c r="A1888" s="13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</row>
    <row r="1889" spans="1:71" x14ac:dyDescent="0.3">
      <c r="A1889" s="13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</row>
    <row r="1890" spans="1:71" x14ac:dyDescent="0.3">
      <c r="A1890" s="13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</row>
    <row r="1891" spans="1:71" x14ac:dyDescent="0.3">
      <c r="A1891" s="13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</row>
    <row r="1892" spans="1:71" x14ac:dyDescent="0.3">
      <c r="A1892" s="13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</row>
    <row r="1893" spans="1:71" x14ac:dyDescent="0.3">
      <c r="A1893" s="13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</row>
    <row r="1894" spans="1:71" x14ac:dyDescent="0.3">
      <c r="A1894" s="13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</row>
    <row r="1895" spans="1:71" x14ac:dyDescent="0.3">
      <c r="A1895" s="13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</row>
    <row r="1896" spans="1:71" x14ac:dyDescent="0.3">
      <c r="A1896" s="13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</row>
    <row r="1897" spans="1:71" x14ac:dyDescent="0.3">
      <c r="A1897" s="13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</row>
    <row r="1898" spans="1:71" x14ac:dyDescent="0.3">
      <c r="A1898" s="13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</row>
    <row r="1899" spans="1:71" x14ac:dyDescent="0.3">
      <c r="A1899" s="13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</row>
    <row r="1900" spans="1:71" x14ac:dyDescent="0.3">
      <c r="A1900" s="13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</row>
    <row r="1901" spans="1:71" x14ac:dyDescent="0.3">
      <c r="A1901" s="13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</row>
    <row r="1902" spans="1:71" x14ac:dyDescent="0.3">
      <c r="A1902" s="13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</row>
    <row r="1903" spans="1:71" x14ac:dyDescent="0.3">
      <c r="A1903" s="13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</row>
    <row r="1904" spans="1:71" x14ac:dyDescent="0.3">
      <c r="A1904" s="13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</row>
    <row r="1905" spans="1:71" x14ac:dyDescent="0.3">
      <c r="A1905" s="13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</row>
    <row r="1906" spans="1:71" x14ac:dyDescent="0.3">
      <c r="A1906" s="13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</row>
    <row r="1907" spans="1:71" x14ac:dyDescent="0.3">
      <c r="A1907" s="13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</row>
    <row r="1908" spans="1:71" x14ac:dyDescent="0.3">
      <c r="A1908" s="13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</row>
    <row r="1909" spans="1:71" x14ac:dyDescent="0.3">
      <c r="A1909" s="13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</row>
    <row r="1910" spans="1:71" x14ac:dyDescent="0.3">
      <c r="A1910" s="13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</row>
    <row r="1911" spans="1:71" x14ac:dyDescent="0.3">
      <c r="A1911" s="13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</row>
    <row r="1912" spans="1:71" x14ac:dyDescent="0.3">
      <c r="A1912" s="13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</row>
    <row r="1913" spans="1:71" x14ac:dyDescent="0.3">
      <c r="A1913" s="13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</row>
    <row r="1914" spans="1:71" x14ac:dyDescent="0.3">
      <c r="A1914" s="13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</row>
    <row r="1915" spans="1:71" x14ac:dyDescent="0.3">
      <c r="A1915" s="13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</row>
    <row r="1916" spans="1:71" x14ac:dyDescent="0.3">
      <c r="A1916" s="13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</row>
    <row r="1917" spans="1:71" x14ac:dyDescent="0.3">
      <c r="A1917" s="13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</row>
    <row r="1918" spans="1:71" x14ac:dyDescent="0.3">
      <c r="A1918" s="13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</row>
    <row r="1919" spans="1:71" x14ac:dyDescent="0.3">
      <c r="A1919" s="13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</row>
    <row r="1920" spans="1:71" x14ac:dyDescent="0.3">
      <c r="A1920" s="13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</row>
    <row r="1921" spans="1:71" x14ac:dyDescent="0.3">
      <c r="A1921" s="13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</row>
    <row r="1922" spans="1:71" x14ac:dyDescent="0.3">
      <c r="A1922" s="13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</row>
    <row r="1923" spans="1:71" x14ac:dyDescent="0.3">
      <c r="A1923" s="13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</row>
    <row r="1924" spans="1:71" x14ac:dyDescent="0.3">
      <c r="A1924" s="13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</row>
    <row r="1925" spans="1:71" x14ac:dyDescent="0.3">
      <c r="A1925" s="13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</row>
    <row r="1926" spans="1:71" x14ac:dyDescent="0.3">
      <c r="A1926" s="13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</row>
    <row r="1927" spans="1:71" x14ac:dyDescent="0.3">
      <c r="A1927" s="13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</row>
    <row r="1928" spans="1:71" x14ac:dyDescent="0.3">
      <c r="A1928" s="13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</row>
    <row r="1929" spans="1:71" x14ac:dyDescent="0.3">
      <c r="A1929" s="13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</row>
    <row r="1930" spans="1:71" x14ac:dyDescent="0.3">
      <c r="A1930" s="13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</row>
    <row r="1931" spans="1:71" x14ac:dyDescent="0.3">
      <c r="A1931" s="13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</row>
    <row r="1932" spans="1:71" x14ac:dyDescent="0.3">
      <c r="A1932" s="13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</row>
    <row r="1933" spans="1:71" x14ac:dyDescent="0.3">
      <c r="A1933" s="13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</row>
    <row r="1934" spans="1:71" x14ac:dyDescent="0.3">
      <c r="A1934" s="13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</row>
    <row r="1935" spans="1:71" x14ac:dyDescent="0.3">
      <c r="A1935" s="13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</row>
    <row r="1936" spans="1:71" x14ac:dyDescent="0.3">
      <c r="A1936" s="13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</row>
    <row r="1937" spans="1:71" x14ac:dyDescent="0.3">
      <c r="A1937" s="13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</row>
    <row r="1938" spans="1:71" x14ac:dyDescent="0.3">
      <c r="A1938" s="13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</row>
    <row r="1939" spans="1:71" x14ac:dyDescent="0.3">
      <c r="A1939" s="13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</row>
    <row r="1940" spans="1:71" x14ac:dyDescent="0.3">
      <c r="A1940" s="13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</row>
    <row r="1941" spans="1:71" x14ac:dyDescent="0.3">
      <c r="A1941" s="13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</row>
    <row r="1942" spans="1:71" x14ac:dyDescent="0.3">
      <c r="A1942" s="13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</row>
    <row r="1943" spans="1:71" x14ac:dyDescent="0.3">
      <c r="A1943" s="13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</row>
    <row r="1944" spans="1:71" x14ac:dyDescent="0.3">
      <c r="A1944" s="13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</row>
    <row r="1945" spans="1:71" x14ac:dyDescent="0.3">
      <c r="A1945" s="13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</row>
    <row r="1946" spans="1:71" x14ac:dyDescent="0.3">
      <c r="A1946" s="13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</row>
    <row r="1947" spans="1:71" x14ac:dyDescent="0.3">
      <c r="A1947" s="13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</row>
    <row r="1948" spans="1:71" x14ac:dyDescent="0.3">
      <c r="A1948" s="13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</row>
    <row r="1949" spans="1:71" x14ac:dyDescent="0.3">
      <c r="A1949" s="13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</row>
    <row r="1950" spans="1:71" x14ac:dyDescent="0.3">
      <c r="A1950" s="13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</row>
    <row r="1951" spans="1:71" x14ac:dyDescent="0.3">
      <c r="A1951" s="13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</row>
    <row r="1952" spans="1:71" x14ac:dyDescent="0.3">
      <c r="A1952" s="13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</row>
    <row r="1953" spans="1:71" x14ac:dyDescent="0.3">
      <c r="A1953" s="13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</row>
    <row r="1954" spans="1:71" x14ac:dyDescent="0.3">
      <c r="A1954" s="13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</row>
    <row r="1955" spans="1:71" x14ac:dyDescent="0.3">
      <c r="A1955" s="13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</row>
    <row r="1956" spans="1:71" x14ac:dyDescent="0.3">
      <c r="A1956" s="13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</row>
    <row r="1957" spans="1:71" x14ac:dyDescent="0.3">
      <c r="A1957" s="13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</row>
    <row r="1958" spans="1:71" x14ac:dyDescent="0.3">
      <c r="A1958" s="13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</row>
    <row r="1959" spans="1:71" x14ac:dyDescent="0.3">
      <c r="A1959" s="13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</row>
    <row r="1960" spans="1:71" x14ac:dyDescent="0.3">
      <c r="A1960" s="13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</row>
    <row r="1961" spans="1:71" x14ac:dyDescent="0.3">
      <c r="A1961" s="13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</row>
    <row r="1962" spans="1:71" x14ac:dyDescent="0.3">
      <c r="A1962" s="13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</row>
    <row r="1963" spans="1:71" x14ac:dyDescent="0.3">
      <c r="A1963" s="13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</row>
    <row r="1964" spans="1:71" x14ac:dyDescent="0.3">
      <c r="A1964" s="13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</row>
    <row r="1965" spans="1:71" x14ac:dyDescent="0.3">
      <c r="A1965" s="13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</row>
    <row r="1966" spans="1:71" x14ac:dyDescent="0.3">
      <c r="A1966" s="13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</row>
    <row r="1967" spans="1:71" x14ac:dyDescent="0.3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</row>
    <row r="1968" spans="1:71" x14ac:dyDescent="0.3">
      <c r="A1968" s="13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</row>
    <row r="1969" spans="1:71" x14ac:dyDescent="0.3">
      <c r="A1969" s="13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</row>
    <row r="1970" spans="1:71" x14ac:dyDescent="0.3">
      <c r="A1970" s="13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</row>
    <row r="1971" spans="1:71" x14ac:dyDescent="0.3">
      <c r="A1971" s="13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</row>
    <row r="1972" spans="1:71" x14ac:dyDescent="0.3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</row>
    <row r="1973" spans="1:71" x14ac:dyDescent="0.3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</row>
    <row r="1974" spans="1:71" x14ac:dyDescent="0.3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</row>
    <row r="1975" spans="1:71" x14ac:dyDescent="0.3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</row>
    <row r="1976" spans="1:71" x14ac:dyDescent="0.3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</row>
    <row r="1977" spans="1:71" x14ac:dyDescent="0.3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</row>
    <row r="1978" spans="1:71" x14ac:dyDescent="0.3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</row>
    <row r="1979" spans="1:71" x14ac:dyDescent="0.3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</row>
    <row r="1980" spans="1:71" x14ac:dyDescent="0.3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</row>
    <row r="1981" spans="1:71" x14ac:dyDescent="0.3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</row>
    <row r="1982" spans="1:71" x14ac:dyDescent="0.3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</row>
    <row r="1983" spans="1:71" x14ac:dyDescent="0.3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</row>
    <row r="1984" spans="1:71" x14ac:dyDescent="0.3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</row>
    <row r="1985" spans="1:71" x14ac:dyDescent="0.3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</row>
    <row r="1986" spans="1:71" x14ac:dyDescent="0.3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</row>
    <row r="1987" spans="1:71" x14ac:dyDescent="0.3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</row>
    <row r="1988" spans="1:71" x14ac:dyDescent="0.3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</row>
    <row r="1989" spans="1:71" x14ac:dyDescent="0.3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</row>
    <row r="1990" spans="1:71" x14ac:dyDescent="0.3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</row>
    <row r="1991" spans="1:71" x14ac:dyDescent="0.3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</row>
    <row r="1992" spans="1:71" x14ac:dyDescent="0.3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</row>
    <row r="1993" spans="1:71" x14ac:dyDescent="0.3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</row>
    <row r="1994" spans="1:71" x14ac:dyDescent="0.3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</row>
    <row r="1995" spans="1:71" x14ac:dyDescent="0.3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</row>
    <row r="1996" spans="1:71" x14ac:dyDescent="0.3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</row>
    <row r="1997" spans="1:71" x14ac:dyDescent="0.3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</row>
    <row r="1998" spans="1:71" x14ac:dyDescent="0.3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</row>
    <row r="1999" spans="1:71" x14ac:dyDescent="0.3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</row>
    <row r="2000" spans="1:71" x14ac:dyDescent="0.3">
      <c r="A2000" s="13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</row>
    <row r="2001" spans="1:71" x14ac:dyDescent="0.3">
      <c r="A2001" s="13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</row>
    <row r="2002" spans="1:71" x14ac:dyDescent="0.3">
      <c r="A2002" s="13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</row>
    <row r="2003" spans="1:71" x14ac:dyDescent="0.3">
      <c r="A2003" s="13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</row>
    <row r="2004" spans="1:71" x14ac:dyDescent="0.3">
      <c r="A2004" s="13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</row>
    <row r="2005" spans="1:71" x14ac:dyDescent="0.3">
      <c r="A2005" s="13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</row>
    <row r="2006" spans="1:71" x14ac:dyDescent="0.3">
      <c r="A2006" s="13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</row>
    <row r="2007" spans="1:71" x14ac:dyDescent="0.3">
      <c r="A2007" s="13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</row>
    <row r="2008" spans="1:71" x14ac:dyDescent="0.3">
      <c r="A2008" s="13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</row>
    <row r="2009" spans="1:71" x14ac:dyDescent="0.3">
      <c r="A2009" s="13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</row>
    <row r="2010" spans="1:71" x14ac:dyDescent="0.3">
      <c r="A2010" s="13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</row>
    <row r="2011" spans="1:71" x14ac:dyDescent="0.3">
      <c r="A2011" s="13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</row>
    <row r="2012" spans="1:71" x14ac:dyDescent="0.3">
      <c r="A2012" s="13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</row>
    <row r="2013" spans="1:71" x14ac:dyDescent="0.3">
      <c r="A2013" s="13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</row>
    <row r="2014" spans="1:71" x14ac:dyDescent="0.3">
      <c r="A2014" s="13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</row>
    <row r="2015" spans="1:71" x14ac:dyDescent="0.3">
      <c r="A2015" s="13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</row>
    <row r="2016" spans="1:71" x14ac:dyDescent="0.3">
      <c r="A2016" s="13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</row>
    <row r="2017" spans="1:71" x14ac:dyDescent="0.3">
      <c r="A2017" s="13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</row>
    <row r="2018" spans="1:71" x14ac:dyDescent="0.3">
      <c r="A2018" s="13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</row>
    <row r="2019" spans="1:71" x14ac:dyDescent="0.3">
      <c r="A2019" s="13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</row>
    <row r="2020" spans="1:71" x14ac:dyDescent="0.3">
      <c r="A2020" s="13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</row>
    <row r="2021" spans="1:71" x14ac:dyDescent="0.3">
      <c r="A2021" s="13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</row>
    <row r="2022" spans="1:71" x14ac:dyDescent="0.3">
      <c r="A2022" s="13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</row>
    <row r="2023" spans="1:71" x14ac:dyDescent="0.3">
      <c r="A2023" s="13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</row>
    <row r="2024" spans="1:71" x14ac:dyDescent="0.3">
      <c r="A2024" s="13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</row>
    <row r="2025" spans="1:71" x14ac:dyDescent="0.3">
      <c r="A2025" s="13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</row>
    <row r="2026" spans="1:71" x14ac:dyDescent="0.3">
      <c r="A2026" s="13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</row>
    <row r="2027" spans="1:71" x14ac:dyDescent="0.3">
      <c r="A2027" s="13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</row>
    <row r="2028" spans="1:71" x14ac:dyDescent="0.3">
      <c r="A2028" s="13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</row>
    <row r="2029" spans="1:71" x14ac:dyDescent="0.3">
      <c r="A2029" s="13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</row>
    <row r="2030" spans="1:71" x14ac:dyDescent="0.3">
      <c r="A2030" s="13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</row>
    <row r="2031" spans="1:71" x14ac:dyDescent="0.3">
      <c r="A2031" s="13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</row>
    <row r="2032" spans="1:71" x14ac:dyDescent="0.3">
      <c r="A2032" s="13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</row>
    <row r="2033" spans="1:71" x14ac:dyDescent="0.3">
      <c r="A2033" s="13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</row>
    <row r="2034" spans="1:71" x14ac:dyDescent="0.3">
      <c r="A2034" s="13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</row>
    <row r="2035" spans="1:71" x14ac:dyDescent="0.3">
      <c r="A2035" s="13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</row>
    <row r="2036" spans="1:71" x14ac:dyDescent="0.3">
      <c r="A2036" s="13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</row>
    <row r="2037" spans="1:71" x14ac:dyDescent="0.3">
      <c r="A2037" s="13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</row>
    <row r="2038" spans="1:71" x14ac:dyDescent="0.3">
      <c r="A2038" s="13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</row>
    <row r="2039" spans="1:71" x14ac:dyDescent="0.3">
      <c r="A2039" s="13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</row>
    <row r="2040" spans="1:71" x14ac:dyDescent="0.3">
      <c r="A2040" s="13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</row>
    <row r="2041" spans="1:71" x14ac:dyDescent="0.3">
      <c r="A2041" s="13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</row>
    <row r="2042" spans="1:71" x14ac:dyDescent="0.3">
      <c r="A2042" s="13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</row>
    <row r="2043" spans="1:71" x14ac:dyDescent="0.3">
      <c r="A2043" s="13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</row>
    <row r="2044" spans="1:71" x14ac:dyDescent="0.3">
      <c r="A2044" s="13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</row>
    <row r="2045" spans="1:71" x14ac:dyDescent="0.3">
      <c r="A2045" s="13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</row>
    <row r="2046" spans="1:71" x14ac:dyDescent="0.3">
      <c r="A2046" s="13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</row>
    <row r="2047" spans="1:71" x14ac:dyDescent="0.3">
      <c r="A2047" s="13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</row>
    <row r="2048" spans="1:71" x14ac:dyDescent="0.3">
      <c r="A2048" s="13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</row>
    <row r="2049" spans="1:71" x14ac:dyDescent="0.3">
      <c r="A2049" s="13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</row>
    <row r="2050" spans="1:71" x14ac:dyDescent="0.3">
      <c r="A2050" s="13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</row>
    <row r="2051" spans="1:71" x14ac:dyDescent="0.3">
      <c r="A2051" s="13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</row>
    <row r="2052" spans="1:71" x14ac:dyDescent="0.3">
      <c r="A2052" s="13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</row>
    <row r="2053" spans="1:71" x14ac:dyDescent="0.3">
      <c r="A2053" s="13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</row>
    <row r="2054" spans="1:71" x14ac:dyDescent="0.3">
      <c r="A2054" s="13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</row>
    <row r="2055" spans="1:71" x14ac:dyDescent="0.3">
      <c r="A2055" s="13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</row>
    <row r="2056" spans="1:71" x14ac:dyDescent="0.3">
      <c r="A2056" s="13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</row>
    <row r="2057" spans="1:71" x14ac:dyDescent="0.3">
      <c r="A2057" s="13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</row>
    <row r="2058" spans="1:71" x14ac:dyDescent="0.3">
      <c r="A2058" s="13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</row>
    <row r="2059" spans="1:71" x14ac:dyDescent="0.3">
      <c r="A2059" s="13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</row>
    <row r="2060" spans="1:71" x14ac:dyDescent="0.3">
      <c r="A2060" s="13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</row>
    <row r="2061" spans="1:71" x14ac:dyDescent="0.3">
      <c r="A2061" s="13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</row>
    <row r="2062" spans="1:71" x14ac:dyDescent="0.3">
      <c r="A2062" s="13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</row>
    <row r="2063" spans="1:71" x14ac:dyDescent="0.3">
      <c r="A2063" s="13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</row>
    <row r="2064" spans="1:71" x14ac:dyDescent="0.3">
      <c r="A2064" s="13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</row>
    <row r="2065" spans="1:71" x14ac:dyDescent="0.3">
      <c r="A2065" s="13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</row>
    <row r="2066" spans="1:71" x14ac:dyDescent="0.3">
      <c r="A2066" s="13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</row>
    <row r="2067" spans="1:71" x14ac:dyDescent="0.3">
      <c r="A2067" s="13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</row>
    <row r="2068" spans="1:71" x14ac:dyDescent="0.3">
      <c r="A2068" s="13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</row>
    <row r="2069" spans="1:71" x14ac:dyDescent="0.3">
      <c r="A2069" s="13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</row>
    <row r="2070" spans="1:71" x14ac:dyDescent="0.3">
      <c r="A2070" s="13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</row>
    <row r="2071" spans="1:71" x14ac:dyDescent="0.3">
      <c r="A2071" s="13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</row>
    <row r="2072" spans="1:71" x14ac:dyDescent="0.3">
      <c r="A2072" s="13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</row>
    <row r="2073" spans="1:71" x14ac:dyDescent="0.3">
      <c r="A2073" s="13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</row>
    <row r="2074" spans="1:71" x14ac:dyDescent="0.3">
      <c r="A2074" s="13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</row>
    <row r="2075" spans="1:71" x14ac:dyDescent="0.3">
      <c r="A2075" s="13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</row>
    <row r="2076" spans="1:71" x14ac:dyDescent="0.3">
      <c r="A2076" s="13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</row>
    <row r="2077" spans="1:71" x14ac:dyDescent="0.3">
      <c r="A2077" s="13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</row>
    <row r="2078" spans="1:71" x14ac:dyDescent="0.3">
      <c r="A2078" s="13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</row>
    <row r="2079" spans="1:71" x14ac:dyDescent="0.3">
      <c r="A2079" s="13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</row>
    <row r="2080" spans="1:71" x14ac:dyDescent="0.3">
      <c r="A2080" s="13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</row>
    <row r="2081" spans="1:71" x14ac:dyDescent="0.3">
      <c r="A2081" s="13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</row>
    <row r="2082" spans="1:71" x14ac:dyDescent="0.3">
      <c r="A2082" s="13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</row>
    <row r="2083" spans="1:71" x14ac:dyDescent="0.3">
      <c r="A2083" s="13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</row>
    <row r="2084" spans="1:71" x14ac:dyDescent="0.3">
      <c r="A2084" s="13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</row>
    <row r="2085" spans="1:71" x14ac:dyDescent="0.3">
      <c r="A2085" s="13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</row>
    <row r="2086" spans="1:71" x14ac:dyDescent="0.3">
      <c r="A2086" s="13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</row>
    <row r="2087" spans="1:71" x14ac:dyDescent="0.3">
      <c r="A2087" s="13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</row>
    <row r="2088" spans="1:71" x14ac:dyDescent="0.3">
      <c r="A2088" s="13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</row>
    <row r="2089" spans="1:71" x14ac:dyDescent="0.3">
      <c r="A2089" s="13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</row>
    <row r="2090" spans="1:71" x14ac:dyDescent="0.3">
      <c r="A2090" s="13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</row>
    <row r="2091" spans="1:71" x14ac:dyDescent="0.3">
      <c r="A2091" s="13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</row>
    <row r="2092" spans="1:71" x14ac:dyDescent="0.3">
      <c r="A2092" s="13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</row>
    <row r="2093" spans="1:71" x14ac:dyDescent="0.3">
      <c r="A2093" s="13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</row>
    <row r="2094" spans="1:71" x14ac:dyDescent="0.3">
      <c r="A2094" s="13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</row>
    <row r="2095" spans="1:71" x14ac:dyDescent="0.3">
      <c r="A2095" s="13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</row>
    <row r="2096" spans="1:71" x14ac:dyDescent="0.3">
      <c r="A2096" s="13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</row>
    <row r="2097" spans="1:71" x14ac:dyDescent="0.3">
      <c r="A2097" s="13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</row>
    <row r="2098" spans="1:71" x14ac:dyDescent="0.3">
      <c r="A2098" s="13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</row>
    <row r="2099" spans="1:71" x14ac:dyDescent="0.3">
      <c r="A2099" s="13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</row>
    <row r="2100" spans="1:71" x14ac:dyDescent="0.3">
      <c r="A2100" s="13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</row>
    <row r="2101" spans="1:71" x14ac:dyDescent="0.3">
      <c r="A2101" s="13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</row>
    <row r="2102" spans="1:71" x14ac:dyDescent="0.3">
      <c r="A2102" s="13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</row>
    <row r="2103" spans="1:71" x14ac:dyDescent="0.3">
      <c r="A2103" s="13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</row>
    <row r="2104" spans="1:71" x14ac:dyDescent="0.3">
      <c r="A2104" s="13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</row>
    <row r="2105" spans="1:71" x14ac:dyDescent="0.3">
      <c r="A2105" s="13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</row>
    <row r="2106" spans="1:71" x14ac:dyDescent="0.3">
      <c r="A2106" s="13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</row>
    <row r="2107" spans="1:71" x14ac:dyDescent="0.3">
      <c r="A2107" s="13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</row>
    <row r="2108" spans="1:71" x14ac:dyDescent="0.3">
      <c r="A2108" s="13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</row>
    <row r="2109" spans="1:71" x14ac:dyDescent="0.3">
      <c r="A2109" s="13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</row>
    <row r="2110" spans="1:71" x14ac:dyDescent="0.3">
      <c r="A2110" s="13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</row>
    <row r="2111" spans="1:71" x14ac:dyDescent="0.3">
      <c r="A2111" s="13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</row>
    <row r="2112" spans="1:71" x14ac:dyDescent="0.3">
      <c r="A2112" s="13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</row>
    <row r="2113" spans="1:71" x14ac:dyDescent="0.3">
      <c r="A2113" s="13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</row>
    <row r="2114" spans="1:71" x14ac:dyDescent="0.3">
      <c r="A2114" s="13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</row>
    <row r="2115" spans="1:71" x14ac:dyDescent="0.3">
      <c r="A2115" s="13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</row>
    <row r="2116" spans="1:71" x14ac:dyDescent="0.3">
      <c r="A2116" s="13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</row>
    <row r="2117" spans="1:71" x14ac:dyDescent="0.3">
      <c r="A2117" s="13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</row>
    <row r="2118" spans="1:71" x14ac:dyDescent="0.3">
      <c r="A2118" s="13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</row>
    <row r="2119" spans="1:71" x14ac:dyDescent="0.3">
      <c r="A2119" s="13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</row>
    <row r="2120" spans="1:71" x14ac:dyDescent="0.3">
      <c r="A2120" s="13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</row>
    <row r="2121" spans="1:71" x14ac:dyDescent="0.3">
      <c r="A2121" s="13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</row>
    <row r="2122" spans="1:71" x14ac:dyDescent="0.3">
      <c r="A2122" s="13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</row>
    <row r="2123" spans="1:71" x14ac:dyDescent="0.3">
      <c r="A2123" s="13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</row>
    <row r="2124" spans="1:71" x14ac:dyDescent="0.3">
      <c r="A2124" s="13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</row>
    <row r="2125" spans="1:71" x14ac:dyDescent="0.3">
      <c r="A2125" s="13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</row>
    <row r="2126" spans="1:71" x14ac:dyDescent="0.3">
      <c r="A2126" s="13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</row>
    <row r="2127" spans="1:71" x14ac:dyDescent="0.3">
      <c r="A2127" s="13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</row>
    <row r="2128" spans="1:71" x14ac:dyDescent="0.3">
      <c r="A2128" s="13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</row>
    <row r="2129" spans="1:71" x14ac:dyDescent="0.3">
      <c r="A2129" s="13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</row>
    <row r="2130" spans="1:71" x14ac:dyDescent="0.3">
      <c r="A2130" s="13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</row>
    <row r="2131" spans="1:71" x14ac:dyDescent="0.3">
      <c r="A2131" s="13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</row>
    <row r="2132" spans="1:71" x14ac:dyDescent="0.3">
      <c r="A2132" s="13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</row>
    <row r="2133" spans="1:71" x14ac:dyDescent="0.3">
      <c r="A2133" s="13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</row>
    <row r="2134" spans="1:71" x14ac:dyDescent="0.3">
      <c r="A2134" s="13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</row>
    <row r="2135" spans="1:71" x14ac:dyDescent="0.3">
      <c r="A2135" s="13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</row>
    <row r="2136" spans="1:71" x14ac:dyDescent="0.3">
      <c r="A2136" s="13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</row>
    <row r="2137" spans="1:71" x14ac:dyDescent="0.3">
      <c r="A2137" s="13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</row>
    <row r="2138" spans="1:71" x14ac:dyDescent="0.3">
      <c r="A2138" s="13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</row>
    <row r="2139" spans="1:71" x14ac:dyDescent="0.3">
      <c r="A2139" s="13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</row>
    <row r="2140" spans="1:71" x14ac:dyDescent="0.3">
      <c r="A2140" s="13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</row>
    <row r="2141" spans="1:71" x14ac:dyDescent="0.3">
      <c r="A2141" s="13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</row>
    <row r="2142" spans="1:71" x14ac:dyDescent="0.3">
      <c r="A2142" s="13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</row>
    <row r="2143" spans="1:71" x14ac:dyDescent="0.3">
      <c r="A2143" s="13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</row>
    <row r="2144" spans="1:71" x14ac:dyDescent="0.3">
      <c r="A2144" s="13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</row>
    <row r="2145" spans="1:71" x14ac:dyDescent="0.3">
      <c r="A2145" s="13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</row>
    <row r="2146" spans="1:71" x14ac:dyDescent="0.3">
      <c r="A2146" s="13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</row>
    <row r="2147" spans="1:71" x14ac:dyDescent="0.3">
      <c r="A2147" s="13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</row>
    <row r="2148" spans="1:71" x14ac:dyDescent="0.3">
      <c r="A2148" s="13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</row>
    <row r="2149" spans="1:71" x14ac:dyDescent="0.3">
      <c r="A2149" s="13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</row>
    <row r="2150" spans="1:71" x14ac:dyDescent="0.3">
      <c r="A2150" s="13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</row>
    <row r="2151" spans="1:71" x14ac:dyDescent="0.3">
      <c r="A2151" s="13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</row>
    <row r="2152" spans="1:71" x14ac:dyDescent="0.3">
      <c r="A2152" s="13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</row>
    <row r="2153" spans="1:71" x14ac:dyDescent="0.3">
      <c r="A2153" s="13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</row>
    <row r="2154" spans="1:71" x14ac:dyDescent="0.3">
      <c r="A2154" s="13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</row>
    <row r="2155" spans="1:71" x14ac:dyDescent="0.3">
      <c r="A2155" s="13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</row>
    <row r="2156" spans="1:71" x14ac:dyDescent="0.3">
      <c r="A2156" s="13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</row>
    <row r="2157" spans="1:71" x14ac:dyDescent="0.3">
      <c r="A2157" s="13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</row>
    <row r="2158" spans="1:71" x14ac:dyDescent="0.3">
      <c r="A2158" s="13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</row>
    <row r="2159" spans="1:71" x14ac:dyDescent="0.3">
      <c r="A2159" s="13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</row>
    <row r="2160" spans="1:71" x14ac:dyDescent="0.3">
      <c r="A2160" s="13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</row>
    <row r="2161" spans="1:71" x14ac:dyDescent="0.3">
      <c r="A2161" s="13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</row>
    <row r="2162" spans="1:71" x14ac:dyDescent="0.3">
      <c r="A2162" s="13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</row>
    <row r="2163" spans="1:71" x14ac:dyDescent="0.3">
      <c r="A2163" s="13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</row>
    <row r="2164" spans="1:71" x14ac:dyDescent="0.3">
      <c r="A2164" s="13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</row>
    <row r="2165" spans="1:71" x14ac:dyDescent="0.3">
      <c r="A2165" s="13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</row>
    <row r="2166" spans="1:71" x14ac:dyDescent="0.3">
      <c r="A2166" s="13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</row>
    <row r="2167" spans="1:71" x14ac:dyDescent="0.3">
      <c r="A2167" s="13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</row>
    <row r="2168" spans="1:71" x14ac:dyDescent="0.3">
      <c r="A2168" s="13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</row>
    <row r="2169" spans="1:71" x14ac:dyDescent="0.3">
      <c r="A2169" s="13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</row>
    <row r="2170" spans="1:71" x14ac:dyDescent="0.3">
      <c r="A2170" s="13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</row>
    <row r="2171" spans="1:71" x14ac:dyDescent="0.3">
      <c r="A2171" s="13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</row>
    <row r="2172" spans="1:71" x14ac:dyDescent="0.3">
      <c r="A2172" s="13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</row>
    <row r="2173" spans="1:71" x14ac:dyDescent="0.3">
      <c r="A2173" s="13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</row>
    <row r="2174" spans="1:71" x14ac:dyDescent="0.3">
      <c r="A2174" s="13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</row>
    <row r="2175" spans="1:71" x14ac:dyDescent="0.3">
      <c r="A2175" s="13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</row>
    <row r="2176" spans="1:71" x14ac:dyDescent="0.3">
      <c r="A2176" s="13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</row>
    <row r="2177" spans="1:71" x14ac:dyDescent="0.3">
      <c r="A2177" s="13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</row>
    <row r="2178" spans="1:71" x14ac:dyDescent="0.3">
      <c r="A2178" s="13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</row>
    <row r="2179" spans="1:71" x14ac:dyDescent="0.3">
      <c r="A2179" s="13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</row>
    <row r="2180" spans="1:71" x14ac:dyDescent="0.3">
      <c r="A2180" s="13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</row>
    <row r="2181" spans="1:71" x14ac:dyDescent="0.3">
      <c r="A2181" s="13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</row>
    <row r="2182" spans="1:71" x14ac:dyDescent="0.3">
      <c r="A2182" s="13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</row>
    <row r="2183" spans="1:71" x14ac:dyDescent="0.3">
      <c r="A2183" s="13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</row>
    <row r="2184" spans="1:71" x14ac:dyDescent="0.3">
      <c r="A2184" s="13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</row>
    <row r="2185" spans="1:71" x14ac:dyDescent="0.3">
      <c r="A2185" s="13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</row>
    <row r="2186" spans="1:71" x14ac:dyDescent="0.3">
      <c r="A2186" s="13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</row>
    <row r="2187" spans="1:71" x14ac:dyDescent="0.3">
      <c r="A2187" s="13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</row>
    <row r="2188" spans="1:71" x14ac:dyDescent="0.3">
      <c r="A2188" s="13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</row>
    <row r="2189" spans="1:71" x14ac:dyDescent="0.3">
      <c r="A2189" s="13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</row>
    <row r="2190" spans="1:71" x14ac:dyDescent="0.3">
      <c r="A2190" s="13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</row>
    <row r="2191" spans="1:71" x14ac:dyDescent="0.3">
      <c r="A2191" s="13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</row>
    <row r="2192" spans="1:71" x14ac:dyDescent="0.3">
      <c r="A2192" s="13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</row>
    <row r="2193" spans="1:71" x14ac:dyDescent="0.3">
      <c r="A2193" s="13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</row>
    <row r="2194" spans="1:71" x14ac:dyDescent="0.3">
      <c r="A2194" s="13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</row>
    <row r="2195" spans="1:71" x14ac:dyDescent="0.3">
      <c r="A2195" s="13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</row>
    <row r="2196" spans="1:71" x14ac:dyDescent="0.3">
      <c r="A2196" s="13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</row>
    <row r="2197" spans="1:71" x14ac:dyDescent="0.3">
      <c r="A2197" s="13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</row>
    <row r="2198" spans="1:71" x14ac:dyDescent="0.3">
      <c r="A2198" s="13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</row>
    <row r="2199" spans="1:71" x14ac:dyDescent="0.3">
      <c r="A2199" s="13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</row>
    <row r="2200" spans="1:71" x14ac:dyDescent="0.3">
      <c r="A2200" s="13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</row>
    <row r="2201" spans="1:71" x14ac:dyDescent="0.3">
      <c r="A2201" s="13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</row>
    <row r="2202" spans="1:71" x14ac:dyDescent="0.3">
      <c r="A2202" s="13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</row>
    <row r="2203" spans="1:71" x14ac:dyDescent="0.3">
      <c r="A2203" s="13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</row>
    <row r="2204" spans="1:71" x14ac:dyDescent="0.3">
      <c r="A2204" s="13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</row>
    <row r="2205" spans="1:71" x14ac:dyDescent="0.3">
      <c r="A2205" s="13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</row>
    <row r="2206" spans="1:71" x14ac:dyDescent="0.3">
      <c r="A2206" s="13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</row>
    <row r="2207" spans="1:71" x14ac:dyDescent="0.3">
      <c r="A2207" s="13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</row>
    <row r="2208" spans="1:71" x14ac:dyDescent="0.3">
      <c r="A2208" s="13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</row>
    <row r="2209" spans="1:71" x14ac:dyDescent="0.3">
      <c r="A2209" s="13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</row>
    <row r="2210" spans="1:71" x14ac:dyDescent="0.3">
      <c r="A2210" s="13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</row>
    <row r="2211" spans="1:71" x14ac:dyDescent="0.3">
      <c r="A2211" s="13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</row>
    <row r="2212" spans="1:71" x14ac:dyDescent="0.3">
      <c r="A2212" s="13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</row>
    <row r="2213" spans="1:71" x14ac:dyDescent="0.3">
      <c r="A2213" s="13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</row>
    <row r="2214" spans="1:71" x14ac:dyDescent="0.3">
      <c r="A2214" s="13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</row>
    <row r="2215" spans="1:71" x14ac:dyDescent="0.3">
      <c r="A2215" s="13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</row>
    <row r="2216" spans="1:71" x14ac:dyDescent="0.3">
      <c r="A2216" s="13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</row>
    <row r="2217" spans="1:71" x14ac:dyDescent="0.3">
      <c r="A2217" s="13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</row>
    <row r="2218" spans="1:71" x14ac:dyDescent="0.3">
      <c r="A2218" s="13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</row>
    <row r="2219" spans="1:71" x14ac:dyDescent="0.3">
      <c r="A2219" s="13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</row>
    <row r="2220" spans="1:71" x14ac:dyDescent="0.3">
      <c r="A2220" s="13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</row>
    <row r="2221" spans="1:71" x14ac:dyDescent="0.3">
      <c r="A2221" s="13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</row>
    <row r="2222" spans="1:71" x14ac:dyDescent="0.3">
      <c r="A2222" s="13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</row>
    <row r="2223" spans="1:71" x14ac:dyDescent="0.3">
      <c r="A2223" s="13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</row>
    <row r="2224" spans="1:71" x14ac:dyDescent="0.3">
      <c r="A2224" s="13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</row>
    <row r="2225" spans="1:71" x14ac:dyDescent="0.3">
      <c r="A2225" s="13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</row>
    <row r="2226" spans="1:71" x14ac:dyDescent="0.3">
      <c r="A2226" s="13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</row>
    <row r="2227" spans="1:71" x14ac:dyDescent="0.3">
      <c r="A2227" s="13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</row>
    <row r="2228" spans="1:71" x14ac:dyDescent="0.3">
      <c r="A2228" s="13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</row>
    <row r="2229" spans="1:71" x14ac:dyDescent="0.3">
      <c r="A2229" s="13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</row>
    <row r="2230" spans="1:71" x14ac:dyDescent="0.3"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</row>
    <row r="2231" spans="1:71" x14ac:dyDescent="0.3"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</row>
    <row r="2232" spans="1:71" x14ac:dyDescent="0.3"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</row>
    <row r="2233" spans="1:71" x14ac:dyDescent="0.3"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</row>
    <row r="2234" spans="1:71" x14ac:dyDescent="0.3"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</row>
    <row r="2235" spans="1:71" x14ac:dyDescent="0.3"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</row>
    <row r="2236" spans="1:71" x14ac:dyDescent="0.3"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</row>
    <row r="2237" spans="1:71" x14ac:dyDescent="0.3"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</row>
    <row r="2238" spans="1:71" x14ac:dyDescent="0.3"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</row>
    <row r="2239" spans="1:71" x14ac:dyDescent="0.3"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</row>
    <row r="2240" spans="1:71" x14ac:dyDescent="0.3"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</row>
    <row r="2241" spans="28:71" x14ac:dyDescent="0.3"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</row>
    <row r="2242" spans="28:71" x14ac:dyDescent="0.3"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</row>
    <row r="2243" spans="28:71" x14ac:dyDescent="0.3"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</row>
    <row r="2244" spans="28:71" x14ac:dyDescent="0.3"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</row>
    <row r="2245" spans="28:71" x14ac:dyDescent="0.3"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</row>
    <row r="2246" spans="28:71" x14ac:dyDescent="0.3"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</row>
    <row r="2247" spans="28:71" x14ac:dyDescent="0.3"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</row>
    <row r="2248" spans="28:71" x14ac:dyDescent="0.3"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</row>
    <row r="2249" spans="28:71" x14ac:dyDescent="0.3"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</row>
    <row r="2250" spans="28:71" x14ac:dyDescent="0.3"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</row>
    <row r="2251" spans="28:71" x14ac:dyDescent="0.3"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</row>
    <row r="2252" spans="28:71" x14ac:dyDescent="0.3"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</row>
    <row r="2253" spans="28:71" x14ac:dyDescent="0.3"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</row>
    <row r="2254" spans="28:71" x14ac:dyDescent="0.3"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</row>
    <row r="2255" spans="28:71" x14ac:dyDescent="0.3"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</row>
    <row r="2256" spans="28:71" x14ac:dyDescent="0.3"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</row>
    <row r="2257" spans="28:71" x14ac:dyDescent="0.3"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</row>
    <row r="2258" spans="28:71" x14ac:dyDescent="0.3"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</row>
    <row r="2259" spans="28:71" x14ac:dyDescent="0.3"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</row>
    <row r="2260" spans="28:71" x14ac:dyDescent="0.3"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</row>
    <row r="2261" spans="28:71" x14ac:dyDescent="0.3"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</row>
    <row r="2262" spans="28:71" x14ac:dyDescent="0.3"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</row>
    <row r="2263" spans="28:71" x14ac:dyDescent="0.3"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</row>
    <row r="2264" spans="28:71" x14ac:dyDescent="0.3"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</row>
    <row r="2265" spans="28:71" x14ac:dyDescent="0.3"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</row>
    <row r="2266" spans="28:71" x14ac:dyDescent="0.3"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</row>
    <row r="2267" spans="28:71" x14ac:dyDescent="0.3"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</row>
    <row r="2268" spans="28:71" x14ac:dyDescent="0.3"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</row>
    <row r="2269" spans="28:71" x14ac:dyDescent="0.3"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</row>
    <row r="2270" spans="28:71" x14ac:dyDescent="0.3"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</row>
    <row r="2271" spans="28:71" x14ac:dyDescent="0.3"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</row>
    <row r="2272" spans="28:71" x14ac:dyDescent="0.3"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</row>
    <row r="2273" spans="28:71" x14ac:dyDescent="0.3"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</row>
    <row r="2274" spans="28:71" x14ac:dyDescent="0.3"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</row>
    <row r="2275" spans="28:71" x14ac:dyDescent="0.3"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</row>
    <row r="2276" spans="28:71" x14ac:dyDescent="0.3"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</row>
    <row r="2277" spans="28:71" x14ac:dyDescent="0.3"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</row>
    <row r="2278" spans="28:71" x14ac:dyDescent="0.3"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</row>
    <row r="2279" spans="28:71" x14ac:dyDescent="0.3"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</row>
    <row r="2280" spans="28:71" x14ac:dyDescent="0.3"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</row>
    <row r="2281" spans="28:71" x14ac:dyDescent="0.3"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</row>
    <row r="2282" spans="28:71" x14ac:dyDescent="0.3"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</row>
    <row r="2283" spans="28:71" x14ac:dyDescent="0.3"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</row>
    <row r="2284" spans="28:71" x14ac:dyDescent="0.3"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</row>
    <row r="2285" spans="28:71" x14ac:dyDescent="0.3"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</row>
    <row r="2286" spans="28:71" x14ac:dyDescent="0.3"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</row>
    <row r="2287" spans="28:71" x14ac:dyDescent="0.3"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</row>
    <row r="2288" spans="28:71" x14ac:dyDescent="0.3"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</row>
    <row r="2289" spans="28:71" x14ac:dyDescent="0.3"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</row>
    <row r="2290" spans="28:71" x14ac:dyDescent="0.3"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</row>
    <row r="2291" spans="28:71" x14ac:dyDescent="0.3"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</row>
    <row r="2292" spans="28:71" x14ac:dyDescent="0.3"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</row>
    <row r="2293" spans="28:71" x14ac:dyDescent="0.3"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</row>
    <row r="2294" spans="28:71" x14ac:dyDescent="0.3"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</row>
    <row r="2295" spans="28:71" x14ac:dyDescent="0.3"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</row>
    <row r="2296" spans="28:71" x14ac:dyDescent="0.3"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</row>
    <row r="2297" spans="28:71" x14ac:dyDescent="0.3"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</row>
    <row r="2298" spans="28:71" x14ac:dyDescent="0.3"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</row>
    <row r="2299" spans="28:71" x14ac:dyDescent="0.3"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</row>
    <row r="2300" spans="28:71" x14ac:dyDescent="0.3"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</row>
    <row r="2301" spans="28:71" x14ac:dyDescent="0.3"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</row>
    <row r="2302" spans="28:71" x14ac:dyDescent="0.3"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</row>
    <row r="2303" spans="28:71" x14ac:dyDescent="0.3"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</row>
    <row r="2304" spans="28:71" x14ac:dyDescent="0.3"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</row>
    <row r="2305" spans="28:71" x14ac:dyDescent="0.3"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</row>
    <row r="2306" spans="28:71" x14ac:dyDescent="0.3"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</row>
    <row r="2307" spans="28:71" x14ac:dyDescent="0.3"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</row>
    <row r="2308" spans="28:71" x14ac:dyDescent="0.3"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</row>
    <row r="2309" spans="28:71" x14ac:dyDescent="0.3"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</row>
    <row r="2310" spans="28:71" x14ac:dyDescent="0.3"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</row>
    <row r="2311" spans="28:71" x14ac:dyDescent="0.3"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</row>
    <row r="2312" spans="28:71" x14ac:dyDescent="0.3"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</row>
    <row r="2313" spans="28:71" x14ac:dyDescent="0.3"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</row>
    <row r="2314" spans="28:71" x14ac:dyDescent="0.3"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</row>
    <row r="2315" spans="28:71" x14ac:dyDescent="0.3"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</row>
    <row r="2316" spans="28:71" x14ac:dyDescent="0.3"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</row>
    <row r="2317" spans="28:71" x14ac:dyDescent="0.3"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</row>
    <row r="2318" spans="28:71" x14ac:dyDescent="0.3"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</row>
    <row r="2319" spans="28:71" x14ac:dyDescent="0.3"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</row>
    <row r="2320" spans="28:71" x14ac:dyDescent="0.3"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</row>
    <row r="2321" spans="28:71" x14ac:dyDescent="0.3"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</row>
    <row r="2322" spans="28:71" x14ac:dyDescent="0.3"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</row>
    <row r="2323" spans="28:71" x14ac:dyDescent="0.3"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</row>
    <row r="2324" spans="28:71" x14ac:dyDescent="0.3"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</row>
    <row r="2325" spans="28:71" x14ac:dyDescent="0.3"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</row>
    <row r="2326" spans="28:71" x14ac:dyDescent="0.3"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</row>
    <row r="2327" spans="28:71" x14ac:dyDescent="0.3"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</row>
    <row r="2328" spans="28:71" x14ac:dyDescent="0.3"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</row>
    <row r="2329" spans="28:71" x14ac:dyDescent="0.3"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</row>
    <row r="2330" spans="28:71" x14ac:dyDescent="0.3"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</row>
    <row r="2331" spans="28:71" x14ac:dyDescent="0.3"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</row>
    <row r="2332" spans="28:71" x14ac:dyDescent="0.3"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</row>
    <row r="2333" spans="28:71" x14ac:dyDescent="0.3"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</row>
    <row r="2334" spans="28:71" x14ac:dyDescent="0.3"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</row>
    <row r="2335" spans="28:71" x14ac:dyDescent="0.3"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</row>
    <row r="2336" spans="28:71" x14ac:dyDescent="0.3"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</row>
    <row r="2337" spans="28:71" x14ac:dyDescent="0.3"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</row>
    <row r="2338" spans="28:71" x14ac:dyDescent="0.3"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</row>
    <row r="2339" spans="28:71" x14ac:dyDescent="0.3"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</row>
    <row r="2340" spans="28:71" x14ac:dyDescent="0.3"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</row>
    <row r="2341" spans="28:71" x14ac:dyDescent="0.3"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</row>
    <row r="2342" spans="28:71" x14ac:dyDescent="0.3"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</row>
    <row r="2343" spans="28:71" x14ac:dyDescent="0.3"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</row>
    <row r="2344" spans="28:71" x14ac:dyDescent="0.3"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</row>
    <row r="2345" spans="28:71" x14ac:dyDescent="0.3"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</row>
    <row r="2346" spans="28:71" x14ac:dyDescent="0.3"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</row>
    <row r="2347" spans="28:71" x14ac:dyDescent="0.3"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</row>
    <row r="2348" spans="28:71" x14ac:dyDescent="0.3"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</row>
    <row r="2349" spans="28:71" x14ac:dyDescent="0.3"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</row>
    <row r="2350" spans="28:71" x14ac:dyDescent="0.3"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</row>
    <row r="2351" spans="28:71" x14ac:dyDescent="0.3"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</row>
    <row r="2352" spans="28:71" x14ac:dyDescent="0.3"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</row>
    <row r="2353" spans="28:71" x14ac:dyDescent="0.3"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</row>
    <row r="2354" spans="28:71" x14ac:dyDescent="0.3"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</row>
    <row r="2355" spans="28:71" x14ac:dyDescent="0.3"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</row>
    <row r="2356" spans="28:71" x14ac:dyDescent="0.3"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</row>
    <row r="2357" spans="28:71" x14ac:dyDescent="0.3"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</row>
    <row r="2358" spans="28:71" x14ac:dyDescent="0.3"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</row>
    <row r="2359" spans="28:71" x14ac:dyDescent="0.3"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</row>
    <row r="2360" spans="28:71" x14ac:dyDescent="0.3"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</row>
    <row r="2361" spans="28:71" x14ac:dyDescent="0.3"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</row>
    <row r="2362" spans="28:71" x14ac:dyDescent="0.3"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</row>
    <row r="2363" spans="28:71" x14ac:dyDescent="0.3"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</row>
    <row r="2364" spans="28:71" x14ac:dyDescent="0.3"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</row>
    <row r="2365" spans="28:71" x14ac:dyDescent="0.3"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</row>
    <row r="2366" spans="28:71" x14ac:dyDescent="0.3"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</row>
    <row r="2367" spans="28:71" x14ac:dyDescent="0.3"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</row>
    <row r="2368" spans="28:71" x14ac:dyDescent="0.3"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</row>
    <row r="2369" spans="28:71" x14ac:dyDescent="0.3"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</row>
    <row r="2370" spans="28:71" x14ac:dyDescent="0.3"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</row>
    <row r="2371" spans="28:71" x14ac:dyDescent="0.3"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</row>
    <row r="2372" spans="28:71" x14ac:dyDescent="0.3"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</row>
    <row r="2373" spans="28:71" x14ac:dyDescent="0.3"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</row>
    <row r="2374" spans="28:71" x14ac:dyDescent="0.3"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</row>
    <row r="2375" spans="28:71" x14ac:dyDescent="0.3"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</row>
    <row r="2376" spans="28:71" x14ac:dyDescent="0.3"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</row>
    <row r="2377" spans="28:71" x14ac:dyDescent="0.3"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</row>
    <row r="2378" spans="28:71" x14ac:dyDescent="0.3"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</row>
    <row r="2379" spans="28:71" x14ac:dyDescent="0.3"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</row>
    <row r="2380" spans="28:71" x14ac:dyDescent="0.3"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</row>
    <row r="2381" spans="28:71" x14ac:dyDescent="0.3"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</row>
    <row r="2382" spans="28:71" x14ac:dyDescent="0.3"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</row>
    <row r="2383" spans="28:71" x14ac:dyDescent="0.3"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</row>
    <row r="2384" spans="28:71" x14ac:dyDescent="0.3"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</row>
    <row r="2385" spans="28:71" x14ac:dyDescent="0.3"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</row>
    <row r="2386" spans="28:71" x14ac:dyDescent="0.3"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</row>
    <row r="2387" spans="28:71" x14ac:dyDescent="0.3"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</row>
    <row r="2388" spans="28:71" x14ac:dyDescent="0.3"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</row>
    <row r="2389" spans="28:71" x14ac:dyDescent="0.3"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</row>
    <row r="2390" spans="28:71" x14ac:dyDescent="0.3"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</row>
    <row r="2391" spans="28:71" x14ac:dyDescent="0.3"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</row>
    <row r="2392" spans="28:71" x14ac:dyDescent="0.3"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</row>
    <row r="2393" spans="28:71" x14ac:dyDescent="0.3"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</row>
    <row r="2394" spans="28:71" x14ac:dyDescent="0.3"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</row>
    <row r="2395" spans="28:71" x14ac:dyDescent="0.3"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</row>
    <row r="2396" spans="28:71" x14ac:dyDescent="0.3"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</row>
    <row r="2397" spans="28:71" x14ac:dyDescent="0.3"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</row>
    <row r="2398" spans="28:71" x14ac:dyDescent="0.3"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</row>
    <row r="2399" spans="28:71" x14ac:dyDescent="0.3"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</row>
    <row r="2400" spans="28:71" x14ac:dyDescent="0.3"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</row>
    <row r="2401" spans="28:71" x14ac:dyDescent="0.3"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</row>
    <row r="2402" spans="28:71" x14ac:dyDescent="0.3"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</row>
    <row r="2403" spans="28:71" x14ac:dyDescent="0.3"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</row>
    <row r="2404" spans="28:71" x14ac:dyDescent="0.3"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</row>
    <row r="2405" spans="28:71" x14ac:dyDescent="0.3"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</row>
    <row r="2406" spans="28:71" x14ac:dyDescent="0.3"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</row>
    <row r="2407" spans="28:71" x14ac:dyDescent="0.3"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</row>
    <row r="2408" spans="28:71" x14ac:dyDescent="0.3"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</row>
    <row r="2409" spans="28:71" x14ac:dyDescent="0.3"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</row>
    <row r="2410" spans="28:71" x14ac:dyDescent="0.3"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</row>
    <row r="2411" spans="28:71" x14ac:dyDescent="0.3"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</row>
    <row r="2412" spans="28:71" x14ac:dyDescent="0.3"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</row>
    <row r="2413" spans="28:71" x14ac:dyDescent="0.3"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</row>
    <row r="2414" spans="28:71" x14ac:dyDescent="0.3"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</row>
    <row r="2415" spans="28:71" x14ac:dyDescent="0.3"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</row>
    <row r="2416" spans="28:71" x14ac:dyDescent="0.3"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</row>
    <row r="2417" spans="28:71" x14ac:dyDescent="0.3"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</row>
    <row r="2418" spans="28:71" x14ac:dyDescent="0.3"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</row>
    <row r="2419" spans="28:71" x14ac:dyDescent="0.3"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</row>
    <row r="2420" spans="28:71" x14ac:dyDescent="0.3"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</row>
    <row r="2421" spans="28:71" x14ac:dyDescent="0.3"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</row>
    <row r="2422" spans="28:71" x14ac:dyDescent="0.3"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</row>
    <row r="2423" spans="28:71" x14ac:dyDescent="0.3"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</row>
    <row r="2424" spans="28:71" x14ac:dyDescent="0.3"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</row>
    <row r="2425" spans="28:71" x14ac:dyDescent="0.3"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</row>
    <row r="2426" spans="28:71" x14ac:dyDescent="0.3"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</row>
    <row r="2427" spans="28:71" x14ac:dyDescent="0.3"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</row>
    <row r="2428" spans="28:71" x14ac:dyDescent="0.3"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</row>
    <row r="2429" spans="28:71" x14ac:dyDescent="0.3"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</row>
    <row r="2430" spans="28:71" x14ac:dyDescent="0.3"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</row>
    <row r="2431" spans="28:71" x14ac:dyDescent="0.3"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</row>
    <row r="2432" spans="28:71" x14ac:dyDescent="0.3"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</row>
    <row r="2433" spans="28:71" x14ac:dyDescent="0.3"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</row>
    <row r="2434" spans="28:71" x14ac:dyDescent="0.3"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</row>
    <row r="2435" spans="28:71" x14ac:dyDescent="0.3"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</row>
    <row r="2436" spans="28:71" x14ac:dyDescent="0.3"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</row>
    <row r="2437" spans="28:71" x14ac:dyDescent="0.3"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</row>
    <row r="2438" spans="28:71" x14ac:dyDescent="0.3"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</row>
    <row r="2439" spans="28:71" x14ac:dyDescent="0.3"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</row>
    <row r="2440" spans="28:71" x14ac:dyDescent="0.3"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</row>
    <row r="2441" spans="28:71" x14ac:dyDescent="0.3"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</row>
    <row r="2442" spans="28:71" x14ac:dyDescent="0.3"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</row>
    <row r="2443" spans="28:71" x14ac:dyDescent="0.3"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</row>
    <row r="2444" spans="28:71" x14ac:dyDescent="0.3"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</row>
    <row r="2445" spans="28:71" x14ac:dyDescent="0.3"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</row>
    <row r="2446" spans="28:71" x14ac:dyDescent="0.3"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</row>
    <row r="2447" spans="28:71" x14ac:dyDescent="0.3"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</row>
    <row r="2448" spans="28:71" x14ac:dyDescent="0.3"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</row>
    <row r="2449" spans="28:71" x14ac:dyDescent="0.3"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</row>
    <row r="2450" spans="28:71" x14ac:dyDescent="0.3"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</row>
    <row r="2451" spans="28:71" x14ac:dyDescent="0.3"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</row>
    <row r="2452" spans="28:71" x14ac:dyDescent="0.3"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</row>
    <row r="2453" spans="28:71" x14ac:dyDescent="0.3"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</row>
    <row r="2454" spans="28:71" x14ac:dyDescent="0.3"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</row>
    <row r="2455" spans="28:71" x14ac:dyDescent="0.3"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</row>
    <row r="2456" spans="28:71" x14ac:dyDescent="0.3"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</row>
    <row r="2457" spans="28:71" x14ac:dyDescent="0.3"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</row>
    <row r="2458" spans="28:71" x14ac:dyDescent="0.3"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</row>
    <row r="2459" spans="28:71" x14ac:dyDescent="0.3"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</row>
    <row r="2460" spans="28:71" x14ac:dyDescent="0.3"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</row>
    <row r="2461" spans="28:71" x14ac:dyDescent="0.3"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</row>
    <row r="2462" spans="28:71" x14ac:dyDescent="0.3"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</row>
    <row r="2463" spans="28:71" x14ac:dyDescent="0.3"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</row>
    <row r="2464" spans="28:71" x14ac:dyDescent="0.3"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</row>
    <row r="2465" spans="28:71" x14ac:dyDescent="0.3"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</row>
    <row r="2466" spans="28:71" x14ac:dyDescent="0.3"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</row>
    <row r="2467" spans="28:71" x14ac:dyDescent="0.3"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</row>
    <row r="2468" spans="28:71" x14ac:dyDescent="0.3"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</row>
    <row r="2469" spans="28:71" x14ac:dyDescent="0.3"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</row>
    <row r="2470" spans="28:71" x14ac:dyDescent="0.3"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</row>
    <row r="2471" spans="28:71" x14ac:dyDescent="0.3"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</row>
    <row r="2472" spans="28:71" x14ac:dyDescent="0.3"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</row>
    <row r="2473" spans="28:71" x14ac:dyDescent="0.3"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</row>
    <row r="2474" spans="28:71" x14ac:dyDescent="0.3"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</row>
    <row r="2475" spans="28:71" x14ac:dyDescent="0.3"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</row>
    <row r="2476" spans="28:71" x14ac:dyDescent="0.3"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</row>
    <row r="2477" spans="28:71" x14ac:dyDescent="0.3"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</row>
    <row r="2478" spans="28:71" x14ac:dyDescent="0.3"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</row>
    <row r="2479" spans="28:71" x14ac:dyDescent="0.3"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</row>
    <row r="2480" spans="28:71" x14ac:dyDescent="0.3"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</row>
    <row r="2481" spans="28:71" x14ac:dyDescent="0.3"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</row>
    <row r="2482" spans="28:71" x14ac:dyDescent="0.3"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</row>
    <row r="2483" spans="28:71" x14ac:dyDescent="0.3"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</row>
    <row r="2484" spans="28:71" x14ac:dyDescent="0.3"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</row>
    <row r="2485" spans="28:71" x14ac:dyDescent="0.3"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</row>
    <row r="2486" spans="28:71" x14ac:dyDescent="0.3"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</row>
    <row r="2487" spans="28:71" x14ac:dyDescent="0.3"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</row>
    <row r="2488" spans="28:71" x14ac:dyDescent="0.3"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</row>
    <row r="2489" spans="28:71" x14ac:dyDescent="0.3"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</row>
    <row r="2490" spans="28:71" x14ac:dyDescent="0.3"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</row>
    <row r="2491" spans="28:71" x14ac:dyDescent="0.3"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</row>
    <row r="2492" spans="28:71" x14ac:dyDescent="0.3"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</row>
    <row r="2493" spans="28:71" x14ac:dyDescent="0.3"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</row>
    <row r="2494" spans="28:71" x14ac:dyDescent="0.3"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</row>
    <row r="2495" spans="28:71" x14ac:dyDescent="0.3"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</row>
    <row r="2496" spans="28:71" x14ac:dyDescent="0.3"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</row>
    <row r="2497" spans="28:71" x14ac:dyDescent="0.3"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</row>
    <row r="2498" spans="28:71" x14ac:dyDescent="0.3"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</row>
    <row r="2499" spans="28:71" x14ac:dyDescent="0.3"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</row>
    <row r="2500" spans="28:71" x14ac:dyDescent="0.3"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</row>
    <row r="2501" spans="28:71" x14ac:dyDescent="0.3"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</row>
    <row r="2502" spans="28:71" x14ac:dyDescent="0.3"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</row>
    <row r="2503" spans="28:71" x14ac:dyDescent="0.3"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</row>
    <row r="2504" spans="28:71" x14ac:dyDescent="0.3"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</row>
    <row r="2505" spans="28:71" x14ac:dyDescent="0.3"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</row>
    <row r="2506" spans="28:71" x14ac:dyDescent="0.3"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</row>
    <row r="2507" spans="28:71" x14ac:dyDescent="0.3"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</row>
    <row r="2508" spans="28:71" x14ac:dyDescent="0.3"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</row>
    <row r="2509" spans="28:71" x14ac:dyDescent="0.3"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</row>
    <row r="2510" spans="28:71" x14ac:dyDescent="0.3"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</row>
    <row r="2511" spans="28:71" x14ac:dyDescent="0.3"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</row>
    <row r="2512" spans="28:71" x14ac:dyDescent="0.3"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</row>
    <row r="2513" spans="28:71" x14ac:dyDescent="0.3"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</row>
    <row r="2514" spans="28:71" x14ac:dyDescent="0.3"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</row>
    <row r="2515" spans="28:71" x14ac:dyDescent="0.3"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</row>
    <row r="2516" spans="28:71" x14ac:dyDescent="0.3"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</row>
    <row r="2517" spans="28:71" x14ac:dyDescent="0.3"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</row>
    <row r="2518" spans="28:71" x14ac:dyDescent="0.3"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</row>
    <row r="2519" spans="28:71" x14ac:dyDescent="0.3"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</row>
    <row r="2520" spans="28:71" x14ac:dyDescent="0.3"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</row>
    <row r="2521" spans="28:71" x14ac:dyDescent="0.3"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</row>
    <row r="2522" spans="28:71" x14ac:dyDescent="0.3"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</row>
    <row r="2523" spans="28:71" x14ac:dyDescent="0.3"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</row>
    <row r="2524" spans="28:71" x14ac:dyDescent="0.3"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</row>
    <row r="2525" spans="28:71" x14ac:dyDescent="0.3"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</row>
    <row r="2526" spans="28:71" x14ac:dyDescent="0.3"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</row>
    <row r="2527" spans="28:71" x14ac:dyDescent="0.3"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</row>
    <row r="2528" spans="28:71" x14ac:dyDescent="0.3"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</row>
    <row r="2529" spans="28:71" x14ac:dyDescent="0.3"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</row>
    <row r="2530" spans="28:71" x14ac:dyDescent="0.3"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</row>
    <row r="2531" spans="28:71" x14ac:dyDescent="0.3"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</row>
    <row r="2532" spans="28:71" x14ac:dyDescent="0.3"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</row>
    <row r="2533" spans="28:71" x14ac:dyDescent="0.3"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</row>
    <row r="2534" spans="28:71" x14ac:dyDescent="0.3"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</row>
    <row r="2535" spans="28:71" x14ac:dyDescent="0.3"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</row>
    <row r="2536" spans="28:71" x14ac:dyDescent="0.3"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</row>
    <row r="2537" spans="28:71" x14ac:dyDescent="0.3"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</row>
    <row r="2538" spans="28:71" x14ac:dyDescent="0.3"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</row>
    <row r="2539" spans="28:71" x14ac:dyDescent="0.3"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</row>
    <row r="2540" spans="28:71" x14ac:dyDescent="0.3"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</row>
    <row r="2541" spans="28:71" x14ac:dyDescent="0.3"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</row>
    <row r="2542" spans="28:71" x14ac:dyDescent="0.3"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</row>
    <row r="2543" spans="28:71" x14ac:dyDescent="0.3"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</row>
    <row r="2544" spans="28:71" x14ac:dyDescent="0.3"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</row>
    <row r="2545" spans="28:71" x14ac:dyDescent="0.3"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</row>
    <row r="2546" spans="28:71" x14ac:dyDescent="0.3"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</row>
    <row r="2547" spans="28:71" x14ac:dyDescent="0.3"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</row>
    <row r="2548" spans="28:71" x14ac:dyDescent="0.3"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</row>
    <row r="2549" spans="28:71" x14ac:dyDescent="0.3"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</row>
    <row r="2550" spans="28:71" x14ac:dyDescent="0.3"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</row>
    <row r="2551" spans="28:71" x14ac:dyDescent="0.3"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</row>
    <row r="2552" spans="28:71" x14ac:dyDescent="0.3"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</row>
    <row r="2553" spans="28:71" x14ac:dyDescent="0.3"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</row>
    <row r="2554" spans="28:71" x14ac:dyDescent="0.3"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</row>
    <row r="2555" spans="28:71" x14ac:dyDescent="0.3"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</row>
    <row r="2556" spans="28:71" x14ac:dyDescent="0.3"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</row>
    <row r="2557" spans="28:71" x14ac:dyDescent="0.3"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</row>
    <row r="2558" spans="28:71" x14ac:dyDescent="0.3"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</row>
    <row r="2559" spans="28:71" x14ac:dyDescent="0.3"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</row>
    <row r="2560" spans="28:71" x14ac:dyDescent="0.3"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</row>
    <row r="2561" spans="28:71" x14ac:dyDescent="0.3"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</row>
    <row r="2562" spans="28:71" x14ac:dyDescent="0.3"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</row>
    <row r="2563" spans="28:71" x14ac:dyDescent="0.3"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</row>
    <row r="2564" spans="28:71" x14ac:dyDescent="0.3"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</row>
    <row r="2565" spans="28:71" x14ac:dyDescent="0.3"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</row>
    <row r="2566" spans="28:71" x14ac:dyDescent="0.3"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</row>
    <row r="2567" spans="28:71" x14ac:dyDescent="0.3"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</row>
    <row r="2568" spans="28:71" x14ac:dyDescent="0.3"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</row>
    <row r="2569" spans="28:71" x14ac:dyDescent="0.3"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</row>
    <row r="2570" spans="28:71" x14ac:dyDescent="0.3"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</row>
    <row r="2571" spans="28:71" x14ac:dyDescent="0.3"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</row>
    <row r="2572" spans="28:71" x14ac:dyDescent="0.3"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</row>
    <row r="2573" spans="28:71" x14ac:dyDescent="0.3"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</row>
    <row r="2574" spans="28:71" x14ac:dyDescent="0.3"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</row>
    <row r="2575" spans="28:71" x14ac:dyDescent="0.3"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</row>
    <row r="2576" spans="28:71" x14ac:dyDescent="0.3"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</row>
    <row r="2577" spans="28:71" x14ac:dyDescent="0.3"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</row>
    <row r="2578" spans="28:71" x14ac:dyDescent="0.3"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</row>
    <row r="2579" spans="28:71" x14ac:dyDescent="0.3"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</row>
    <row r="2580" spans="28:71" x14ac:dyDescent="0.3"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</row>
    <row r="2581" spans="28:71" x14ac:dyDescent="0.3"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</row>
    <row r="2582" spans="28:71" x14ac:dyDescent="0.3"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</row>
    <row r="2583" spans="28:71" x14ac:dyDescent="0.3"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</row>
    <row r="2584" spans="28:71" x14ac:dyDescent="0.3"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</row>
    <row r="2585" spans="28:71" x14ac:dyDescent="0.3"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</row>
    <row r="2586" spans="28:71" x14ac:dyDescent="0.3"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</row>
    <row r="2587" spans="28:71" x14ac:dyDescent="0.3"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</row>
    <row r="2588" spans="28:71" x14ac:dyDescent="0.3"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</row>
    <row r="2589" spans="28:71" x14ac:dyDescent="0.3"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</row>
    <row r="2590" spans="28:71" x14ac:dyDescent="0.3"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</row>
    <row r="2591" spans="28:71" x14ac:dyDescent="0.3"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</row>
    <row r="2592" spans="28:71" x14ac:dyDescent="0.3"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</row>
    <row r="2593" spans="28:71" x14ac:dyDescent="0.3"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</row>
    <row r="2594" spans="28:71" x14ac:dyDescent="0.3"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</row>
    <row r="2595" spans="28:71" x14ac:dyDescent="0.3"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</row>
    <row r="2596" spans="28:71" x14ac:dyDescent="0.3"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</row>
    <row r="2597" spans="28:71" x14ac:dyDescent="0.3"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</row>
    <row r="2598" spans="28:71" x14ac:dyDescent="0.3"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</row>
    <row r="2599" spans="28:71" x14ac:dyDescent="0.3"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</row>
    <row r="2600" spans="28:71" x14ac:dyDescent="0.3"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</row>
    <row r="2601" spans="28:71" x14ac:dyDescent="0.3"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</row>
    <row r="2602" spans="28:71" x14ac:dyDescent="0.3"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</row>
    <row r="2603" spans="28:71" x14ac:dyDescent="0.3"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</row>
    <row r="2604" spans="28:71" x14ac:dyDescent="0.3"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</row>
    <row r="2605" spans="28:71" x14ac:dyDescent="0.3"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</row>
    <row r="2606" spans="28:71" x14ac:dyDescent="0.3"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</row>
    <row r="2607" spans="28:71" x14ac:dyDescent="0.3"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</row>
    <row r="2608" spans="28:71" x14ac:dyDescent="0.3"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</row>
    <row r="2609" spans="28:71" x14ac:dyDescent="0.3"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</row>
    <row r="2610" spans="28:71" x14ac:dyDescent="0.3"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</row>
    <row r="2611" spans="28:71" x14ac:dyDescent="0.3"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</row>
    <row r="2612" spans="28:71" x14ac:dyDescent="0.3"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</row>
    <row r="2613" spans="28:71" x14ac:dyDescent="0.3"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</row>
    <row r="2614" spans="28:71" x14ac:dyDescent="0.3"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</row>
    <row r="2615" spans="28:71" x14ac:dyDescent="0.3"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</row>
    <row r="2616" spans="28:71" x14ac:dyDescent="0.3"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</row>
    <row r="2617" spans="28:71" x14ac:dyDescent="0.3"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</row>
    <row r="2618" spans="28:71" x14ac:dyDescent="0.3"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</row>
    <row r="2619" spans="28:71" x14ac:dyDescent="0.3"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</row>
    <row r="2620" spans="28:71" x14ac:dyDescent="0.3"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</row>
    <row r="2621" spans="28:71" x14ac:dyDescent="0.3"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</row>
    <row r="2622" spans="28:71" x14ac:dyDescent="0.3"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</row>
    <row r="2623" spans="28:71" x14ac:dyDescent="0.3"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</row>
    <row r="2624" spans="28:71" x14ac:dyDescent="0.3"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</row>
    <row r="2625" spans="28:71" x14ac:dyDescent="0.3"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</row>
    <row r="2626" spans="28:71" x14ac:dyDescent="0.3"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</row>
    <row r="2627" spans="28:71" x14ac:dyDescent="0.3"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</row>
    <row r="2628" spans="28:71" x14ac:dyDescent="0.3"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</row>
    <row r="2629" spans="28:71" x14ac:dyDescent="0.3"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</row>
    <row r="2630" spans="28:71" x14ac:dyDescent="0.3"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</row>
    <row r="2631" spans="28:71" x14ac:dyDescent="0.3"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</row>
    <row r="2632" spans="28:71" x14ac:dyDescent="0.3"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</row>
    <row r="2633" spans="28:71" x14ac:dyDescent="0.3"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</row>
    <row r="2634" spans="28:71" x14ac:dyDescent="0.3"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</row>
    <row r="2635" spans="28:71" x14ac:dyDescent="0.3"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</row>
    <row r="2636" spans="28:71" x14ac:dyDescent="0.3"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</row>
    <row r="2637" spans="28:71" x14ac:dyDescent="0.3"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</row>
    <row r="2638" spans="28:71" x14ac:dyDescent="0.3"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</row>
    <row r="2639" spans="28:71" x14ac:dyDescent="0.3"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</row>
    <row r="2640" spans="28:71" x14ac:dyDescent="0.3"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</row>
    <row r="2641" spans="28:71" x14ac:dyDescent="0.3"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</row>
    <row r="2642" spans="28:71" x14ac:dyDescent="0.3"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</row>
    <row r="2643" spans="28:71" x14ac:dyDescent="0.3"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</row>
    <row r="2644" spans="28:71" x14ac:dyDescent="0.3"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</row>
    <row r="2645" spans="28:71" x14ac:dyDescent="0.3"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</row>
    <row r="2646" spans="28:71" x14ac:dyDescent="0.3"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</row>
    <row r="2647" spans="28:71" x14ac:dyDescent="0.3"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</row>
    <row r="2648" spans="28:71" x14ac:dyDescent="0.3"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</row>
    <row r="2649" spans="28:71" x14ac:dyDescent="0.3"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</row>
    <row r="2650" spans="28:71" x14ac:dyDescent="0.3"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</row>
    <row r="2651" spans="28:71" x14ac:dyDescent="0.3"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</row>
    <row r="2652" spans="28:71" x14ac:dyDescent="0.3"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</row>
    <row r="2653" spans="28:71" x14ac:dyDescent="0.3"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</row>
    <row r="2654" spans="28:71" x14ac:dyDescent="0.3"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</row>
    <row r="2655" spans="28:71" x14ac:dyDescent="0.3"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</row>
    <row r="2656" spans="28:71" x14ac:dyDescent="0.3"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</row>
    <row r="2657" spans="28:71" x14ac:dyDescent="0.3"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</row>
    <row r="2658" spans="28:71" x14ac:dyDescent="0.3"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</row>
    <row r="2659" spans="28:71" x14ac:dyDescent="0.3"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</row>
    <row r="2660" spans="28:71" x14ac:dyDescent="0.3"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</row>
    <row r="2661" spans="28:71" x14ac:dyDescent="0.3"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</row>
    <row r="2662" spans="28:71" x14ac:dyDescent="0.3"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</row>
    <row r="2663" spans="28:71" x14ac:dyDescent="0.3"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</row>
    <row r="2664" spans="28:71" x14ac:dyDescent="0.3"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</row>
    <row r="2665" spans="28:71" x14ac:dyDescent="0.3"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</row>
    <row r="2666" spans="28:71" x14ac:dyDescent="0.3"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</row>
    <row r="2667" spans="28:71" x14ac:dyDescent="0.3"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</row>
    <row r="2668" spans="28:71" x14ac:dyDescent="0.3"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</row>
    <row r="2669" spans="28:71" x14ac:dyDescent="0.3"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</row>
    <row r="2670" spans="28:71" x14ac:dyDescent="0.3"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</row>
    <row r="2671" spans="28:71" x14ac:dyDescent="0.3"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</row>
    <row r="2672" spans="28:71" x14ac:dyDescent="0.3"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</row>
    <row r="2673" spans="28:71" x14ac:dyDescent="0.3"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</row>
    <row r="2674" spans="28:71" x14ac:dyDescent="0.3"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</row>
    <row r="2675" spans="28:71" x14ac:dyDescent="0.3"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</row>
    <row r="2676" spans="28:71" x14ac:dyDescent="0.3"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</row>
    <row r="2677" spans="28:71" x14ac:dyDescent="0.3"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</row>
    <row r="2678" spans="28:71" x14ac:dyDescent="0.3"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</row>
    <row r="2679" spans="28:71" x14ac:dyDescent="0.3"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</row>
    <row r="2680" spans="28:71" x14ac:dyDescent="0.3"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</row>
    <row r="2681" spans="28:71" x14ac:dyDescent="0.3"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</row>
    <row r="2682" spans="28:71" x14ac:dyDescent="0.3"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</row>
    <row r="2683" spans="28:71" x14ac:dyDescent="0.3"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</row>
    <row r="2684" spans="28:71" x14ac:dyDescent="0.3"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</row>
    <row r="2685" spans="28:71" x14ac:dyDescent="0.3"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</row>
    <row r="2686" spans="28:71" x14ac:dyDescent="0.3"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</row>
    <row r="2687" spans="28:71" x14ac:dyDescent="0.3"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</row>
    <row r="2688" spans="28:71" x14ac:dyDescent="0.3"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</row>
    <row r="2689" spans="28:71" x14ac:dyDescent="0.3"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</row>
    <row r="2690" spans="28:71" x14ac:dyDescent="0.3"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</row>
    <row r="2691" spans="28:71" x14ac:dyDescent="0.3"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</row>
    <row r="2692" spans="28:71" x14ac:dyDescent="0.3"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</row>
    <row r="2693" spans="28:71" x14ac:dyDescent="0.3"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</row>
    <row r="2694" spans="28:71" x14ac:dyDescent="0.3"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</row>
    <row r="2695" spans="28:71" x14ac:dyDescent="0.3"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</row>
    <row r="2696" spans="28:71" x14ac:dyDescent="0.3"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</row>
    <row r="2697" spans="28:71" x14ac:dyDescent="0.3"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</row>
    <row r="2698" spans="28:71" x14ac:dyDescent="0.3"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</row>
    <row r="2699" spans="28:71" x14ac:dyDescent="0.3"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</row>
    <row r="2700" spans="28:71" x14ac:dyDescent="0.3"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</row>
    <row r="2701" spans="28:71" x14ac:dyDescent="0.3"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</row>
    <row r="2702" spans="28:71" x14ac:dyDescent="0.3"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</row>
    <row r="2703" spans="28:71" x14ac:dyDescent="0.3"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</row>
    <row r="2704" spans="28:71" x14ac:dyDescent="0.3"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</row>
    <row r="2705" spans="28:71" x14ac:dyDescent="0.3"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</row>
    <row r="2706" spans="28:71" x14ac:dyDescent="0.3"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</row>
    <row r="2707" spans="28:71" x14ac:dyDescent="0.3"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</row>
    <row r="2708" spans="28:71" x14ac:dyDescent="0.3"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</row>
    <row r="2709" spans="28:71" x14ac:dyDescent="0.3"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</row>
    <row r="2710" spans="28:71" x14ac:dyDescent="0.3"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</row>
    <row r="2711" spans="28:71" x14ac:dyDescent="0.3"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</row>
    <row r="2712" spans="28:71" x14ac:dyDescent="0.3"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</row>
    <row r="2713" spans="28:71" x14ac:dyDescent="0.3"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</row>
    <row r="2714" spans="28:71" x14ac:dyDescent="0.3"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</row>
    <row r="2715" spans="28:71" x14ac:dyDescent="0.3"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</row>
    <row r="2716" spans="28:71" x14ac:dyDescent="0.3"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</row>
    <row r="2717" spans="28:71" x14ac:dyDescent="0.3"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</row>
    <row r="2718" spans="28:71" x14ac:dyDescent="0.3"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</row>
    <row r="2719" spans="28:71" x14ac:dyDescent="0.3"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</row>
    <row r="2720" spans="28:71" x14ac:dyDescent="0.3"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</row>
    <row r="2721" spans="28:71" x14ac:dyDescent="0.3"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</row>
    <row r="2722" spans="28:71" x14ac:dyDescent="0.3"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</row>
    <row r="2723" spans="28:71" x14ac:dyDescent="0.3"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</row>
    <row r="2724" spans="28:71" x14ac:dyDescent="0.3"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</row>
    <row r="2725" spans="28:71" x14ac:dyDescent="0.3"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</row>
    <row r="2726" spans="28:71" x14ac:dyDescent="0.3"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</row>
    <row r="2727" spans="28:71" x14ac:dyDescent="0.3"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</row>
    <row r="2728" spans="28:71" x14ac:dyDescent="0.3"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</row>
    <row r="2729" spans="28:71" x14ac:dyDescent="0.3"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</row>
    <row r="2730" spans="28:71" x14ac:dyDescent="0.3"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</row>
    <row r="2731" spans="28:71" x14ac:dyDescent="0.3"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</row>
    <row r="2732" spans="28:71" x14ac:dyDescent="0.3"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</row>
    <row r="2733" spans="28:71" x14ac:dyDescent="0.3"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</row>
    <row r="2734" spans="28:71" x14ac:dyDescent="0.3"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</row>
    <row r="2735" spans="28:71" x14ac:dyDescent="0.3"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</row>
    <row r="2736" spans="28:71" x14ac:dyDescent="0.3"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</row>
    <row r="2737" spans="28:71" x14ac:dyDescent="0.3"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</row>
    <row r="2738" spans="28:71" x14ac:dyDescent="0.3"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</row>
    <row r="2739" spans="28:71" x14ac:dyDescent="0.3"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</row>
    <row r="2740" spans="28:71" x14ac:dyDescent="0.3"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</row>
    <row r="2741" spans="28:71" x14ac:dyDescent="0.3"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</row>
    <row r="2742" spans="28:71" x14ac:dyDescent="0.3"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</row>
    <row r="2743" spans="28:71" x14ac:dyDescent="0.3"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</row>
    <row r="2744" spans="28:71" x14ac:dyDescent="0.3"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</row>
    <row r="2745" spans="28:71" x14ac:dyDescent="0.3"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</row>
    <row r="2746" spans="28:71" x14ac:dyDescent="0.3"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</row>
    <row r="2747" spans="28:71" x14ac:dyDescent="0.3"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</row>
    <row r="2748" spans="28:71" x14ac:dyDescent="0.3"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</row>
    <row r="2749" spans="28:71" x14ac:dyDescent="0.3"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</row>
    <row r="2750" spans="28:71" x14ac:dyDescent="0.3"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</row>
    <row r="2751" spans="28:71" x14ac:dyDescent="0.3"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</row>
    <row r="2752" spans="28:71" x14ac:dyDescent="0.3"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</row>
    <row r="2753" spans="28:71" x14ac:dyDescent="0.3"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</row>
    <row r="2754" spans="28:71" x14ac:dyDescent="0.3"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</row>
    <row r="2755" spans="28:71" x14ac:dyDescent="0.3"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</row>
    <row r="2756" spans="28:71" x14ac:dyDescent="0.3"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</row>
    <row r="2757" spans="28:71" x14ac:dyDescent="0.3"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</row>
    <row r="2758" spans="28:71" x14ac:dyDescent="0.3"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</row>
    <row r="2759" spans="28:71" x14ac:dyDescent="0.3"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</row>
    <row r="2760" spans="28:71" x14ac:dyDescent="0.3"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</row>
    <row r="2761" spans="28:71" x14ac:dyDescent="0.3"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</row>
    <row r="2762" spans="28:71" x14ac:dyDescent="0.3"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</row>
    <row r="2763" spans="28:71" x14ac:dyDescent="0.3"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</row>
    <row r="2764" spans="28:71" x14ac:dyDescent="0.3"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</row>
    <row r="2765" spans="28:71" x14ac:dyDescent="0.3"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</row>
    <row r="2766" spans="28:71" x14ac:dyDescent="0.3"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</row>
    <row r="2767" spans="28:71" x14ac:dyDescent="0.3"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</row>
    <row r="2768" spans="28:71" x14ac:dyDescent="0.3"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</row>
    <row r="2769" spans="28:71" x14ac:dyDescent="0.3"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</row>
    <row r="2770" spans="28:71" x14ac:dyDescent="0.3"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</row>
    <row r="2771" spans="28:71" x14ac:dyDescent="0.3"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</row>
    <row r="2772" spans="28:71" x14ac:dyDescent="0.3"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</row>
    <row r="2773" spans="28:71" x14ac:dyDescent="0.3"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</row>
    <row r="2774" spans="28:71" x14ac:dyDescent="0.3"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</row>
    <row r="2775" spans="28:71" x14ac:dyDescent="0.3"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</row>
    <row r="2776" spans="28:71" x14ac:dyDescent="0.3"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</row>
    <row r="2777" spans="28:71" x14ac:dyDescent="0.3"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</row>
    <row r="2778" spans="28:71" x14ac:dyDescent="0.3"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</row>
    <row r="2779" spans="28:71" x14ac:dyDescent="0.3"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</row>
    <row r="2780" spans="28:71" x14ac:dyDescent="0.3"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</row>
    <row r="2781" spans="28:71" x14ac:dyDescent="0.3"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</row>
    <row r="2782" spans="28:71" x14ac:dyDescent="0.3"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</row>
    <row r="2783" spans="28:71" x14ac:dyDescent="0.3"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</row>
    <row r="2784" spans="28:71" x14ac:dyDescent="0.3"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</row>
    <row r="2785" spans="28:71" x14ac:dyDescent="0.3"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</row>
    <row r="2786" spans="28:71" x14ac:dyDescent="0.3"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</row>
    <row r="2787" spans="28:71" x14ac:dyDescent="0.3"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</row>
    <row r="2788" spans="28:71" x14ac:dyDescent="0.3"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</row>
    <row r="2789" spans="28:71" x14ac:dyDescent="0.3"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</row>
    <row r="2790" spans="28:71" x14ac:dyDescent="0.3"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</row>
    <row r="2791" spans="28:71" x14ac:dyDescent="0.3"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</row>
    <row r="2792" spans="28:71" x14ac:dyDescent="0.3"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</row>
    <row r="2793" spans="28:71" x14ac:dyDescent="0.3"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</row>
    <row r="2794" spans="28:71" x14ac:dyDescent="0.3"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</row>
    <row r="2795" spans="28:71" x14ac:dyDescent="0.3"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</row>
    <row r="2796" spans="28:71" x14ac:dyDescent="0.3"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</row>
    <row r="2797" spans="28:71" x14ac:dyDescent="0.3"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</row>
    <row r="2798" spans="28:71" x14ac:dyDescent="0.3"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</row>
    <row r="2799" spans="28:71" x14ac:dyDescent="0.3"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</row>
    <row r="2800" spans="28:71" x14ac:dyDescent="0.3"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</row>
    <row r="2801" spans="28:71" x14ac:dyDescent="0.3"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</row>
    <row r="2802" spans="28:71" x14ac:dyDescent="0.3"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</row>
    <row r="2803" spans="28:71" x14ac:dyDescent="0.3"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</row>
    <row r="2804" spans="28:71" x14ac:dyDescent="0.3"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</row>
    <row r="2805" spans="28:71" x14ac:dyDescent="0.3"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</row>
    <row r="2806" spans="28:71" x14ac:dyDescent="0.3"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</row>
    <row r="2807" spans="28:71" x14ac:dyDescent="0.3"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</row>
    <row r="2808" spans="28:71" x14ac:dyDescent="0.3"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</row>
    <row r="2809" spans="28:71" x14ac:dyDescent="0.3"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</row>
    <row r="2810" spans="28:71" x14ac:dyDescent="0.3"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</row>
    <row r="2811" spans="28:71" x14ac:dyDescent="0.3"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</row>
    <row r="2812" spans="28:71" x14ac:dyDescent="0.3"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</row>
    <row r="2813" spans="28:71" x14ac:dyDescent="0.3"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</row>
    <row r="2814" spans="28:71" x14ac:dyDescent="0.3"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</row>
    <row r="2815" spans="28:71" x14ac:dyDescent="0.3"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</row>
    <row r="2816" spans="28:71" x14ac:dyDescent="0.3"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</row>
    <row r="2817" spans="28:71" x14ac:dyDescent="0.3"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</row>
    <row r="2818" spans="28:71" x14ac:dyDescent="0.3"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</row>
    <row r="2819" spans="28:71" x14ac:dyDescent="0.3"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</row>
    <row r="2820" spans="28:71" x14ac:dyDescent="0.3"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</row>
    <row r="2821" spans="28:71" x14ac:dyDescent="0.3"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</row>
    <row r="2822" spans="28:71" x14ac:dyDescent="0.3"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</row>
    <row r="2823" spans="28:71" x14ac:dyDescent="0.3"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</row>
    <row r="2824" spans="28:71" x14ac:dyDescent="0.3"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</row>
    <row r="2825" spans="28:71" x14ac:dyDescent="0.3"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</row>
    <row r="2826" spans="28:71" x14ac:dyDescent="0.3"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</row>
    <row r="2827" spans="28:71" x14ac:dyDescent="0.3"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</row>
    <row r="2828" spans="28:71" x14ac:dyDescent="0.3"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</row>
    <row r="2829" spans="28:71" x14ac:dyDescent="0.3"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</row>
    <row r="2830" spans="28:71" x14ac:dyDescent="0.3"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</row>
    <row r="2831" spans="28:71" x14ac:dyDescent="0.3"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</row>
    <row r="2832" spans="28:71" x14ac:dyDescent="0.3"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</row>
    <row r="2833" spans="28:71" x14ac:dyDescent="0.3"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</row>
    <row r="2834" spans="28:71" x14ac:dyDescent="0.3"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</row>
    <row r="2835" spans="28:71" x14ac:dyDescent="0.3"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</row>
    <row r="2836" spans="28:71" x14ac:dyDescent="0.3"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</row>
    <row r="2837" spans="28:71" x14ac:dyDescent="0.3"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</row>
    <row r="2838" spans="28:71" x14ac:dyDescent="0.3"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</row>
    <row r="2839" spans="28:71" x14ac:dyDescent="0.3"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</row>
    <row r="2840" spans="28:71" x14ac:dyDescent="0.3"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</row>
    <row r="2841" spans="28:71" x14ac:dyDescent="0.3"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</row>
    <row r="2842" spans="28:71" x14ac:dyDescent="0.3"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</row>
    <row r="2843" spans="28:71" x14ac:dyDescent="0.3"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</row>
    <row r="2844" spans="28:71" x14ac:dyDescent="0.3"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</row>
    <row r="2845" spans="28:71" x14ac:dyDescent="0.3"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</row>
    <row r="2846" spans="28:71" x14ac:dyDescent="0.3"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</row>
    <row r="2847" spans="28:71" x14ac:dyDescent="0.3"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</row>
    <row r="2848" spans="28:71" x14ac:dyDescent="0.3"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</row>
    <row r="2849" spans="28:71" x14ac:dyDescent="0.3"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</row>
    <row r="2850" spans="28:71" x14ac:dyDescent="0.3"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</row>
    <row r="2851" spans="28:71" x14ac:dyDescent="0.3"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</row>
    <row r="2852" spans="28:71" x14ac:dyDescent="0.3"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</row>
    <row r="2853" spans="28:71" x14ac:dyDescent="0.3"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</row>
    <row r="2854" spans="28:71" x14ac:dyDescent="0.3"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</row>
    <row r="2855" spans="28:71" x14ac:dyDescent="0.3"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</row>
    <row r="2856" spans="28:71" x14ac:dyDescent="0.3"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</row>
    <row r="2857" spans="28:71" x14ac:dyDescent="0.3"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</row>
    <row r="2858" spans="28:71" x14ac:dyDescent="0.3"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</row>
    <row r="2859" spans="28:71" x14ac:dyDescent="0.3"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</row>
    <row r="2860" spans="28:71" x14ac:dyDescent="0.3"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</row>
    <row r="2861" spans="28:71" x14ac:dyDescent="0.3"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</row>
    <row r="2862" spans="28:71" x14ac:dyDescent="0.3"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</row>
    <row r="2863" spans="28:71" x14ac:dyDescent="0.3"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</row>
    <row r="2864" spans="28:71" x14ac:dyDescent="0.3"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</row>
    <row r="2865" spans="28:71" x14ac:dyDescent="0.3"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</row>
    <row r="2866" spans="28:71" x14ac:dyDescent="0.3"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</row>
    <row r="2867" spans="28:71" x14ac:dyDescent="0.3"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</row>
    <row r="2868" spans="28:71" x14ac:dyDescent="0.3"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</row>
    <row r="2869" spans="28:71" x14ac:dyDescent="0.3"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</row>
    <row r="2870" spans="28:71" x14ac:dyDescent="0.3"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</row>
    <row r="2871" spans="28:71" x14ac:dyDescent="0.3"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</row>
    <row r="2872" spans="28:71" x14ac:dyDescent="0.3"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</row>
    <row r="2873" spans="28:71" x14ac:dyDescent="0.3"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</row>
    <row r="2874" spans="28:71" x14ac:dyDescent="0.3"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</row>
    <row r="2875" spans="28:71" x14ac:dyDescent="0.3"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</row>
    <row r="2876" spans="28:71" x14ac:dyDescent="0.3"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</row>
    <row r="2877" spans="28:71" x14ac:dyDescent="0.3"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</row>
    <row r="2878" spans="28:71" x14ac:dyDescent="0.3"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</row>
    <row r="2879" spans="28:71" x14ac:dyDescent="0.3"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</row>
    <row r="2880" spans="28:71" x14ac:dyDescent="0.3"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</row>
    <row r="2881" spans="28:71" x14ac:dyDescent="0.3"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</row>
    <row r="2882" spans="28:71" x14ac:dyDescent="0.3"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</row>
    <row r="2883" spans="28:71" x14ac:dyDescent="0.3"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</row>
    <row r="2884" spans="28:71" x14ac:dyDescent="0.3"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</row>
    <row r="2885" spans="28:71" x14ac:dyDescent="0.3"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</row>
    <row r="2886" spans="28:71" x14ac:dyDescent="0.3"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</row>
    <row r="2887" spans="28:71" x14ac:dyDescent="0.3"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</row>
    <row r="2888" spans="28:71" x14ac:dyDescent="0.3"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</row>
    <row r="2889" spans="28:71" x14ac:dyDescent="0.3"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</row>
    <row r="2890" spans="28:71" x14ac:dyDescent="0.3"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</row>
    <row r="2891" spans="28:71" x14ac:dyDescent="0.3"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</row>
    <row r="2892" spans="28:71" x14ac:dyDescent="0.3"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</row>
    <row r="2893" spans="28:71" x14ac:dyDescent="0.3"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</row>
    <row r="2894" spans="28:71" x14ac:dyDescent="0.3"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</row>
    <row r="2895" spans="28:71" x14ac:dyDescent="0.3"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</row>
    <row r="2896" spans="28:71" x14ac:dyDescent="0.3"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</row>
    <row r="2897" spans="28:71" x14ac:dyDescent="0.3"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</row>
    <row r="2898" spans="28:71" x14ac:dyDescent="0.3"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</row>
    <row r="2899" spans="28:71" x14ac:dyDescent="0.3"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</row>
    <row r="2900" spans="28:71" x14ac:dyDescent="0.3"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</row>
    <row r="2901" spans="28:71" x14ac:dyDescent="0.3"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</row>
    <row r="2902" spans="28:71" x14ac:dyDescent="0.3"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</row>
    <row r="2903" spans="28:71" x14ac:dyDescent="0.3"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</row>
    <row r="2904" spans="28:71" x14ac:dyDescent="0.3"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</row>
    <row r="2905" spans="28:71" x14ac:dyDescent="0.3"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</row>
    <row r="2906" spans="28:71" x14ac:dyDescent="0.3"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</row>
    <row r="2907" spans="28:71" x14ac:dyDescent="0.3"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</row>
    <row r="2908" spans="28:71" x14ac:dyDescent="0.3"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</row>
    <row r="2909" spans="28:71" x14ac:dyDescent="0.3"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</row>
    <row r="2910" spans="28:71" x14ac:dyDescent="0.3"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</row>
    <row r="2911" spans="28:71" x14ac:dyDescent="0.3"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</row>
    <row r="2912" spans="28:71" x14ac:dyDescent="0.3"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</row>
    <row r="2913" spans="28:71" x14ac:dyDescent="0.3"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</row>
    <row r="2914" spans="28:71" x14ac:dyDescent="0.3"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</row>
    <row r="2915" spans="28:71" x14ac:dyDescent="0.3"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</row>
    <row r="2916" spans="28:71" x14ac:dyDescent="0.3"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</row>
    <row r="2917" spans="28:71" x14ac:dyDescent="0.3"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</row>
    <row r="2918" spans="28:71" x14ac:dyDescent="0.3"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</row>
    <row r="2919" spans="28:71" x14ac:dyDescent="0.3"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</row>
    <row r="2920" spans="28:71" x14ac:dyDescent="0.3"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</row>
    <row r="2921" spans="28:71" x14ac:dyDescent="0.3"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</row>
    <row r="2922" spans="28:71" x14ac:dyDescent="0.3"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</row>
    <row r="2923" spans="28:71" x14ac:dyDescent="0.3"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</row>
    <row r="2924" spans="28:71" x14ac:dyDescent="0.3"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</row>
    <row r="2925" spans="28:71" x14ac:dyDescent="0.3"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</row>
    <row r="2926" spans="28:71" x14ac:dyDescent="0.3"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</row>
    <row r="2927" spans="28:71" x14ac:dyDescent="0.3"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</row>
    <row r="2928" spans="28:71" x14ac:dyDescent="0.3"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</row>
    <row r="2929" spans="28:71" x14ac:dyDescent="0.3"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</row>
    <row r="2930" spans="28:71" x14ac:dyDescent="0.3"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</row>
    <row r="2931" spans="28:71" x14ac:dyDescent="0.3"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</row>
    <row r="2932" spans="28:71" x14ac:dyDescent="0.3"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</row>
    <row r="2933" spans="28:71" x14ac:dyDescent="0.3"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</row>
    <row r="2934" spans="28:71" x14ac:dyDescent="0.3"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</row>
    <row r="2935" spans="28:71" x14ac:dyDescent="0.3"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</row>
    <row r="2936" spans="28:71" x14ac:dyDescent="0.3"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</row>
    <row r="2937" spans="28:71" x14ac:dyDescent="0.3"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</row>
    <row r="2938" spans="28:71" x14ac:dyDescent="0.3"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</row>
    <row r="2939" spans="28:71" x14ac:dyDescent="0.3"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</row>
    <row r="2940" spans="28:71" x14ac:dyDescent="0.3"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</row>
    <row r="2941" spans="28:71" x14ac:dyDescent="0.3"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</row>
    <row r="2942" spans="28:71" x14ac:dyDescent="0.3"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</row>
    <row r="2943" spans="28:71" x14ac:dyDescent="0.3"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</row>
    <row r="2944" spans="28:71" x14ac:dyDescent="0.3"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</row>
    <row r="2945" spans="28:71" x14ac:dyDescent="0.3"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</row>
    <row r="2946" spans="28:71" x14ac:dyDescent="0.3"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</row>
    <row r="2947" spans="28:71" x14ac:dyDescent="0.3"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</row>
    <row r="2948" spans="28:71" x14ac:dyDescent="0.3"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</row>
    <row r="2949" spans="28:71" x14ac:dyDescent="0.3"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</row>
    <row r="2950" spans="28:71" x14ac:dyDescent="0.3"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</row>
    <row r="2951" spans="28:71" x14ac:dyDescent="0.3"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</row>
    <row r="2952" spans="28:71" x14ac:dyDescent="0.3"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</row>
    <row r="2953" spans="28:71" x14ac:dyDescent="0.3"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</row>
    <row r="2954" spans="28:71" x14ac:dyDescent="0.3"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</row>
    <row r="2955" spans="28:71" x14ac:dyDescent="0.3"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</row>
    <row r="2956" spans="28:71" x14ac:dyDescent="0.3"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</row>
    <row r="2957" spans="28:71" x14ac:dyDescent="0.3"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</row>
    <row r="2958" spans="28:71" x14ac:dyDescent="0.3"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</row>
    <row r="2959" spans="28:71" x14ac:dyDescent="0.3"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</row>
    <row r="2960" spans="28:71" x14ac:dyDescent="0.3"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</row>
    <row r="2961" spans="28:71" x14ac:dyDescent="0.3"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</row>
    <row r="2962" spans="28:71" x14ac:dyDescent="0.3"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</row>
    <row r="2963" spans="28:71" x14ac:dyDescent="0.3"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</row>
    <row r="2964" spans="28:71" x14ac:dyDescent="0.3"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</row>
    <row r="2965" spans="28:71" x14ac:dyDescent="0.3"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</row>
    <row r="2966" spans="28:71" x14ac:dyDescent="0.3"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</row>
    <row r="2967" spans="28:71" x14ac:dyDescent="0.3"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</row>
    <row r="2968" spans="28:71" x14ac:dyDescent="0.3"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</row>
    <row r="2969" spans="28:71" x14ac:dyDescent="0.3"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</row>
    <row r="2970" spans="28:71" x14ac:dyDescent="0.3"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</row>
    <row r="2971" spans="28:71" x14ac:dyDescent="0.3"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</row>
    <row r="2972" spans="28:71" x14ac:dyDescent="0.3"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</row>
    <row r="2973" spans="28:71" x14ac:dyDescent="0.3"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</row>
    <row r="2974" spans="28:71" x14ac:dyDescent="0.3"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</row>
    <row r="2975" spans="28:71" x14ac:dyDescent="0.3"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</row>
    <row r="2976" spans="28:71" x14ac:dyDescent="0.3"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</row>
    <row r="2977" spans="28:71" x14ac:dyDescent="0.3"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</row>
    <row r="2978" spans="28:71" x14ac:dyDescent="0.3"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</row>
    <row r="2979" spans="28:71" x14ac:dyDescent="0.3"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</row>
    <row r="2980" spans="28:71" x14ac:dyDescent="0.3"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</row>
    <row r="2981" spans="28:71" x14ac:dyDescent="0.3"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</row>
    <row r="2982" spans="28:71" x14ac:dyDescent="0.3"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</row>
    <row r="2983" spans="28:71" x14ac:dyDescent="0.3"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</row>
    <row r="2984" spans="28:71" x14ac:dyDescent="0.3"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</row>
    <row r="2985" spans="28:71" x14ac:dyDescent="0.3"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</row>
    <row r="2986" spans="28:71" x14ac:dyDescent="0.3"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</row>
    <row r="2987" spans="28:71" x14ac:dyDescent="0.3"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</row>
    <row r="2988" spans="28:71" x14ac:dyDescent="0.3"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</row>
    <row r="2989" spans="28:71" x14ac:dyDescent="0.3"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</row>
    <row r="2990" spans="28:71" x14ac:dyDescent="0.3"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</row>
    <row r="2991" spans="28:71" x14ac:dyDescent="0.3"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</row>
    <row r="2992" spans="28:71" x14ac:dyDescent="0.3"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</row>
    <row r="2993" spans="28:71" x14ac:dyDescent="0.3"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</row>
    <row r="2994" spans="28:71" x14ac:dyDescent="0.3"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</row>
    <row r="2995" spans="28:71" x14ac:dyDescent="0.3"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</row>
    <row r="2996" spans="28:71" x14ac:dyDescent="0.3"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</row>
    <row r="2997" spans="28:71" x14ac:dyDescent="0.3"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</row>
    <row r="2998" spans="28:71" x14ac:dyDescent="0.3"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</row>
    <row r="2999" spans="28:71" x14ac:dyDescent="0.3"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</row>
    <row r="3000" spans="28:71" x14ac:dyDescent="0.3"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</row>
    <row r="3001" spans="28:71" x14ac:dyDescent="0.3"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</row>
    <row r="3002" spans="28:71" x14ac:dyDescent="0.3"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</row>
    <row r="3003" spans="28:71" x14ac:dyDescent="0.3"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</row>
    <row r="3004" spans="28:71" x14ac:dyDescent="0.3"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</row>
    <row r="3005" spans="28:71" x14ac:dyDescent="0.3"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</row>
    <row r="3006" spans="28:71" x14ac:dyDescent="0.3"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</row>
    <row r="3007" spans="28:71" x14ac:dyDescent="0.3"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</row>
    <row r="3008" spans="28:71" x14ac:dyDescent="0.3"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</row>
    <row r="3009" spans="28:71" x14ac:dyDescent="0.3"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</row>
    <row r="3010" spans="28:71" x14ac:dyDescent="0.3"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</row>
    <row r="3011" spans="28:71" x14ac:dyDescent="0.3"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</row>
    <row r="3012" spans="28:71" x14ac:dyDescent="0.3"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</row>
    <row r="3013" spans="28:71" x14ac:dyDescent="0.3"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</row>
    <row r="3014" spans="28:71" x14ac:dyDescent="0.3"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</row>
    <row r="3015" spans="28:71" x14ac:dyDescent="0.3"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</row>
    <row r="3016" spans="28:71" x14ac:dyDescent="0.3"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</row>
    <row r="3017" spans="28:71" x14ac:dyDescent="0.3"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</row>
    <row r="3018" spans="28:71" x14ac:dyDescent="0.3"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</row>
    <row r="3019" spans="28:71" x14ac:dyDescent="0.3"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</row>
    <row r="3020" spans="28:71" x14ac:dyDescent="0.3"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</row>
    <row r="3021" spans="28:71" x14ac:dyDescent="0.3"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</row>
    <row r="3022" spans="28:71" x14ac:dyDescent="0.3"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</row>
    <row r="3023" spans="28:71" x14ac:dyDescent="0.3"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</row>
    <row r="3024" spans="28:71" x14ac:dyDescent="0.3"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</row>
    <row r="3025" spans="28:71" x14ac:dyDescent="0.3"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</row>
    <row r="3026" spans="28:71" x14ac:dyDescent="0.3"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</row>
    <row r="3027" spans="28:71" x14ac:dyDescent="0.3"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</row>
    <row r="3028" spans="28:71" x14ac:dyDescent="0.3"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</row>
    <row r="3029" spans="28:71" x14ac:dyDescent="0.3"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</row>
    <row r="3030" spans="28:71" x14ac:dyDescent="0.3"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</row>
    <row r="3031" spans="28:71" x14ac:dyDescent="0.3"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</row>
    <row r="3032" spans="28:71" x14ac:dyDescent="0.3"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</row>
    <row r="3033" spans="28:71" x14ac:dyDescent="0.3"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</row>
    <row r="3034" spans="28:71" x14ac:dyDescent="0.3"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</row>
    <row r="3035" spans="28:71" x14ac:dyDescent="0.3"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</row>
    <row r="3036" spans="28:71" x14ac:dyDescent="0.3"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</row>
    <row r="3037" spans="28:71" x14ac:dyDescent="0.3"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</row>
    <row r="3038" spans="28:71" x14ac:dyDescent="0.3"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</row>
    <row r="3039" spans="28:71" x14ac:dyDescent="0.3"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</row>
    <row r="3040" spans="28:71" x14ac:dyDescent="0.3"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</row>
    <row r="3041" spans="28:71" x14ac:dyDescent="0.3"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</row>
    <row r="3042" spans="28:71" x14ac:dyDescent="0.3"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</row>
    <row r="3043" spans="28:71" x14ac:dyDescent="0.3"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</row>
    <row r="3044" spans="28:71" x14ac:dyDescent="0.3"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</row>
    <row r="3045" spans="28:71" x14ac:dyDescent="0.3"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</row>
    <row r="3046" spans="28:71" x14ac:dyDescent="0.3"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</row>
    <row r="3047" spans="28:71" x14ac:dyDescent="0.3"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</row>
    <row r="3048" spans="28:71" x14ac:dyDescent="0.3"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</row>
    <row r="3049" spans="28:71" x14ac:dyDescent="0.3"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</row>
    <row r="3050" spans="28:71" x14ac:dyDescent="0.3"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</row>
    <row r="3051" spans="28:71" x14ac:dyDescent="0.3"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</row>
    <row r="3052" spans="28:71" x14ac:dyDescent="0.3"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</row>
    <row r="3053" spans="28:71" x14ac:dyDescent="0.3"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</row>
    <row r="3054" spans="28:71" x14ac:dyDescent="0.3"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</row>
    <row r="3055" spans="28:71" x14ac:dyDescent="0.3"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</row>
    <row r="3056" spans="28:71" x14ac:dyDescent="0.3"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</row>
    <row r="3057" spans="28:71" x14ac:dyDescent="0.3"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</row>
    <row r="3058" spans="28:71" x14ac:dyDescent="0.3"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</row>
    <row r="3059" spans="28:71" x14ac:dyDescent="0.3"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</row>
    <row r="3060" spans="28:71" x14ac:dyDescent="0.3"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</row>
    <row r="3061" spans="28:71" x14ac:dyDescent="0.3"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</row>
    <row r="3062" spans="28:71" x14ac:dyDescent="0.3"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</row>
    <row r="3063" spans="28:71" x14ac:dyDescent="0.3"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</row>
    <row r="3064" spans="28:71" x14ac:dyDescent="0.3"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</row>
    <row r="3065" spans="28:71" x14ac:dyDescent="0.3"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</row>
    <row r="3066" spans="28:71" x14ac:dyDescent="0.3"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</row>
    <row r="3067" spans="28:71" x14ac:dyDescent="0.3"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</row>
    <row r="3068" spans="28:71" x14ac:dyDescent="0.3"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</row>
    <row r="3069" spans="28:71" x14ac:dyDescent="0.3"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</row>
    <row r="3070" spans="28:71" x14ac:dyDescent="0.3"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</row>
    <row r="3071" spans="28:71" x14ac:dyDescent="0.3"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</row>
    <row r="3072" spans="28:71" x14ac:dyDescent="0.3"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</row>
    <row r="3073" spans="28:71" x14ac:dyDescent="0.3"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</row>
    <row r="3074" spans="28:71" x14ac:dyDescent="0.3"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</row>
    <row r="3075" spans="28:71" x14ac:dyDescent="0.3"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</row>
    <row r="3076" spans="28:71" x14ac:dyDescent="0.3"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</row>
    <row r="3077" spans="28:71" x14ac:dyDescent="0.3"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</row>
    <row r="3078" spans="28:71" x14ac:dyDescent="0.3"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</row>
    <row r="3079" spans="28:71" x14ac:dyDescent="0.3"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</row>
    <row r="3080" spans="28:71" x14ac:dyDescent="0.3"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</row>
    <row r="3081" spans="28:71" x14ac:dyDescent="0.3"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</row>
    <row r="3082" spans="28:71" x14ac:dyDescent="0.3"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</row>
    <row r="3083" spans="28:71" x14ac:dyDescent="0.3"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</row>
    <row r="3084" spans="28:71" x14ac:dyDescent="0.3"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</row>
    <row r="3085" spans="28:71" x14ac:dyDescent="0.3"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</row>
    <row r="3086" spans="28:71" x14ac:dyDescent="0.3"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</row>
    <row r="3087" spans="28:71" x14ac:dyDescent="0.3"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</row>
    <row r="3088" spans="28:71" x14ac:dyDescent="0.3"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</row>
    <row r="3089" spans="28:71" x14ac:dyDescent="0.3"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</row>
    <row r="3090" spans="28:71" x14ac:dyDescent="0.3"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</row>
    <row r="3091" spans="28:71" x14ac:dyDescent="0.3"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</row>
    <row r="3092" spans="28:71" x14ac:dyDescent="0.3"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</row>
    <row r="3093" spans="28:71" x14ac:dyDescent="0.3"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</row>
    <row r="3094" spans="28:71" x14ac:dyDescent="0.3"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</row>
    <row r="3095" spans="28:71" x14ac:dyDescent="0.3"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</row>
    <row r="3096" spans="28:71" x14ac:dyDescent="0.3"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</row>
    <row r="3097" spans="28:71" x14ac:dyDescent="0.3"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</row>
    <row r="3098" spans="28:71" x14ac:dyDescent="0.3"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</row>
    <row r="3099" spans="28:71" x14ac:dyDescent="0.3"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</row>
    <row r="3100" spans="28:71" x14ac:dyDescent="0.3"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</row>
    <row r="3101" spans="28:71" x14ac:dyDescent="0.3"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</row>
    <row r="3102" spans="28:71" x14ac:dyDescent="0.3"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</row>
    <row r="3103" spans="28:71" x14ac:dyDescent="0.3"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</row>
    <row r="3104" spans="28:71" x14ac:dyDescent="0.3"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</row>
    <row r="3105" spans="28:71" x14ac:dyDescent="0.3"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</row>
    <row r="3106" spans="28:71" x14ac:dyDescent="0.3"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</row>
    <row r="3107" spans="28:71" x14ac:dyDescent="0.3"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</row>
    <row r="3108" spans="28:71" x14ac:dyDescent="0.3"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</row>
    <row r="3109" spans="28:71" x14ac:dyDescent="0.3"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</row>
    <row r="3110" spans="28:71" x14ac:dyDescent="0.3"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</row>
    <row r="3111" spans="28:71" x14ac:dyDescent="0.3"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</row>
    <row r="3112" spans="28:71" x14ac:dyDescent="0.3"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</row>
    <row r="3113" spans="28:71" x14ac:dyDescent="0.3"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</row>
    <row r="3114" spans="28:71" x14ac:dyDescent="0.3"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</row>
    <row r="3115" spans="28:71" x14ac:dyDescent="0.3"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</row>
    <row r="3116" spans="28:71" x14ac:dyDescent="0.3"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</row>
    <row r="3117" spans="28:71" x14ac:dyDescent="0.3"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</row>
    <row r="3118" spans="28:71" x14ac:dyDescent="0.3"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</row>
    <row r="3119" spans="28:71" x14ac:dyDescent="0.3"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</row>
    <row r="3120" spans="28:71" x14ac:dyDescent="0.3"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</row>
    <row r="3121" spans="28:71" x14ac:dyDescent="0.3"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</row>
    <row r="3122" spans="28:71" x14ac:dyDescent="0.3"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</row>
    <row r="3123" spans="28:71" x14ac:dyDescent="0.3"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</row>
    <row r="3124" spans="28:71" x14ac:dyDescent="0.3"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</row>
    <row r="3125" spans="28:71" x14ac:dyDescent="0.3"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</row>
    <row r="3126" spans="28:71" x14ac:dyDescent="0.3"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</row>
    <row r="3127" spans="28:71" x14ac:dyDescent="0.3"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</row>
    <row r="3128" spans="28:71" x14ac:dyDescent="0.3"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</row>
    <row r="3129" spans="28:71" x14ac:dyDescent="0.3"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</row>
    <row r="3130" spans="28:71" x14ac:dyDescent="0.3"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</row>
    <row r="3131" spans="28:71" x14ac:dyDescent="0.3"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</row>
    <row r="3132" spans="28:71" x14ac:dyDescent="0.3"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</row>
    <row r="3133" spans="28:71" x14ac:dyDescent="0.3"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</row>
    <row r="3134" spans="28:71" x14ac:dyDescent="0.3"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</row>
    <row r="3135" spans="28:71" x14ac:dyDescent="0.3"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</row>
    <row r="3136" spans="28:71" x14ac:dyDescent="0.3"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</row>
    <row r="3137" spans="28:71" x14ac:dyDescent="0.3"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</row>
    <row r="3138" spans="28:71" x14ac:dyDescent="0.3"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</row>
    <row r="3139" spans="28:71" x14ac:dyDescent="0.3"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</row>
    <row r="3140" spans="28:71" x14ac:dyDescent="0.3"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</row>
    <row r="3141" spans="28:71" x14ac:dyDescent="0.3"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</row>
    <row r="3142" spans="28:71" x14ac:dyDescent="0.3"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</row>
    <row r="3143" spans="28:71" x14ac:dyDescent="0.3"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</row>
    <row r="3144" spans="28:71" x14ac:dyDescent="0.3"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</row>
    <row r="3145" spans="28:71" x14ac:dyDescent="0.3"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</row>
    <row r="3146" spans="28:71" x14ac:dyDescent="0.3"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</row>
    <row r="3147" spans="28:71" x14ac:dyDescent="0.3"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</row>
    <row r="3148" spans="28:71" x14ac:dyDescent="0.3"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</row>
    <row r="3149" spans="28:71" x14ac:dyDescent="0.3"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</row>
    <row r="3150" spans="28:71" x14ac:dyDescent="0.3"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</row>
    <row r="3151" spans="28:71" x14ac:dyDescent="0.3"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</row>
    <row r="3152" spans="28:71" x14ac:dyDescent="0.3"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</row>
    <row r="3153" spans="28:71" x14ac:dyDescent="0.3"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</row>
    <row r="3154" spans="28:71" x14ac:dyDescent="0.3"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</row>
    <row r="3155" spans="28:71" x14ac:dyDescent="0.3"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</row>
    <row r="3156" spans="28:71" x14ac:dyDescent="0.3"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</row>
    <row r="3157" spans="28:71" x14ac:dyDescent="0.3"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</row>
    <row r="3158" spans="28:71" x14ac:dyDescent="0.3"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</row>
    <row r="3159" spans="28:71" x14ac:dyDescent="0.3"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</row>
    <row r="3160" spans="28:71" x14ac:dyDescent="0.3"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</row>
    <row r="3161" spans="28:71" x14ac:dyDescent="0.3"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</row>
    <row r="3162" spans="28:71" x14ac:dyDescent="0.3"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</row>
    <row r="3163" spans="28:71" x14ac:dyDescent="0.3"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</row>
    <row r="3164" spans="28:71" x14ac:dyDescent="0.3"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</row>
    <row r="3165" spans="28:71" x14ac:dyDescent="0.3"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</row>
    <row r="3166" spans="28:71" x14ac:dyDescent="0.3"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</row>
    <row r="3167" spans="28:71" x14ac:dyDescent="0.3"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</row>
    <row r="3168" spans="28:71" x14ac:dyDescent="0.3"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</row>
    <row r="3169" spans="28:71" x14ac:dyDescent="0.3"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</row>
    <row r="3170" spans="28:71" x14ac:dyDescent="0.3"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</row>
    <row r="3171" spans="28:71" x14ac:dyDescent="0.3"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</row>
    <row r="3172" spans="28:71" x14ac:dyDescent="0.3"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</row>
    <row r="3173" spans="28:71" x14ac:dyDescent="0.3"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</row>
    <row r="3174" spans="28:71" x14ac:dyDescent="0.3"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</row>
    <row r="3175" spans="28:71" x14ac:dyDescent="0.3"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</row>
    <row r="3176" spans="28:71" x14ac:dyDescent="0.3"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</row>
    <row r="3177" spans="28:71" x14ac:dyDescent="0.3"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</row>
    <row r="3178" spans="28:71" x14ac:dyDescent="0.3"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</row>
    <row r="3179" spans="28:71" x14ac:dyDescent="0.3"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</row>
    <row r="3180" spans="28:71" x14ac:dyDescent="0.3"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</row>
    <row r="3181" spans="28:71" x14ac:dyDescent="0.3"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</row>
    <row r="3182" spans="28:71" x14ac:dyDescent="0.3"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</row>
    <row r="3183" spans="28:71" x14ac:dyDescent="0.3"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</row>
    <row r="3184" spans="28:71" x14ac:dyDescent="0.3"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</row>
    <row r="3185" spans="28:71" x14ac:dyDescent="0.3"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</row>
    <row r="3186" spans="28:71" x14ac:dyDescent="0.3"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</row>
    <row r="3187" spans="28:71" x14ac:dyDescent="0.3"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</row>
    <row r="3188" spans="28:71" x14ac:dyDescent="0.3"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</row>
    <row r="3189" spans="28:71" x14ac:dyDescent="0.3"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</row>
    <row r="3190" spans="28:71" x14ac:dyDescent="0.3"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</row>
    <row r="3191" spans="28:71" x14ac:dyDescent="0.3"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</row>
    <row r="3192" spans="28:71" x14ac:dyDescent="0.3"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</row>
    <row r="3193" spans="28:71" x14ac:dyDescent="0.3"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</row>
    <row r="3194" spans="28:71" x14ac:dyDescent="0.3"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</row>
    <row r="3195" spans="28:71" x14ac:dyDescent="0.3"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</row>
    <row r="3196" spans="28:71" x14ac:dyDescent="0.3"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</row>
    <row r="3197" spans="28:71" x14ac:dyDescent="0.3"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</row>
    <row r="3198" spans="28:71" x14ac:dyDescent="0.3"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</row>
    <row r="3199" spans="28:71" x14ac:dyDescent="0.3"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</row>
    <row r="3200" spans="28:71" x14ac:dyDescent="0.3"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</row>
    <row r="3201" spans="28:71" x14ac:dyDescent="0.3"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</row>
    <row r="3202" spans="28:71" x14ac:dyDescent="0.3"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</row>
    <row r="3203" spans="28:71" x14ac:dyDescent="0.3"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</row>
    <row r="3204" spans="28:71" x14ac:dyDescent="0.3"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</row>
    <row r="3205" spans="28:71" x14ac:dyDescent="0.3"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</row>
    <row r="3206" spans="28:71" x14ac:dyDescent="0.3"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</row>
    <row r="3207" spans="28:71" x14ac:dyDescent="0.3"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</row>
    <row r="3208" spans="28:71" x14ac:dyDescent="0.3"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</row>
    <row r="3209" spans="28:71" x14ac:dyDescent="0.3"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</row>
    <row r="3210" spans="28:71" x14ac:dyDescent="0.3"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</row>
    <row r="3211" spans="28:71" x14ac:dyDescent="0.3"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</row>
    <row r="3212" spans="28:71" x14ac:dyDescent="0.3"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</row>
    <row r="3213" spans="28:71" x14ac:dyDescent="0.3"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</row>
    <row r="3214" spans="28:71" x14ac:dyDescent="0.3"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</row>
    <row r="3215" spans="28:71" x14ac:dyDescent="0.3"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</row>
    <row r="3216" spans="28:71" x14ac:dyDescent="0.3"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</row>
    <row r="3217" spans="28:71" x14ac:dyDescent="0.3"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</row>
    <row r="3218" spans="28:71" x14ac:dyDescent="0.3"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</row>
    <row r="3219" spans="28:71" x14ac:dyDescent="0.3"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</row>
    <row r="3220" spans="28:71" x14ac:dyDescent="0.3"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</row>
    <row r="3221" spans="28:71" x14ac:dyDescent="0.3"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</row>
    <row r="3222" spans="28:71" x14ac:dyDescent="0.3"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</row>
    <row r="3223" spans="28:71" x14ac:dyDescent="0.3"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</row>
  </sheetData>
  <mergeCells count="193">
    <mergeCell ref="A1:AA3"/>
    <mergeCell ref="N60:N61"/>
    <mergeCell ref="O60:O61"/>
    <mergeCell ref="P60:P61"/>
    <mergeCell ref="Q60:Q61"/>
    <mergeCell ref="R60:R61"/>
    <mergeCell ref="S60:S61"/>
    <mergeCell ref="T60:T61"/>
    <mergeCell ref="U60:U61"/>
    <mergeCell ref="V60:V61"/>
    <mergeCell ref="D60:E61"/>
    <mergeCell ref="F60:F61"/>
    <mergeCell ref="G60:G61"/>
    <mergeCell ref="H60:H61"/>
    <mergeCell ref="I60:I61"/>
    <mergeCell ref="J60:J61"/>
    <mergeCell ref="K60:K61"/>
    <mergeCell ref="L60:L61"/>
    <mergeCell ref="M60:M61"/>
    <mergeCell ref="I58:I59"/>
    <mergeCell ref="J58:J59"/>
    <mergeCell ref="K58:K59"/>
    <mergeCell ref="L58:L59"/>
    <mergeCell ref="U58:U59"/>
    <mergeCell ref="V58:V59"/>
    <mergeCell ref="W58:W59"/>
    <mergeCell ref="X58:X59"/>
    <mergeCell ref="J55:J56"/>
    <mergeCell ref="K55:K56"/>
    <mergeCell ref="C58:C61"/>
    <mergeCell ref="D58:E59"/>
    <mergeCell ref="Q58:Q59"/>
    <mergeCell ref="M55:M56"/>
    <mergeCell ref="R58:R59"/>
    <mergeCell ref="S58:S59"/>
    <mergeCell ref="W60:W61"/>
    <mergeCell ref="X60:X61"/>
    <mergeCell ref="T58:T59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N55:N56"/>
    <mergeCell ref="O55:O56"/>
    <mergeCell ref="P55:P56"/>
    <mergeCell ref="F58:F59"/>
    <mergeCell ref="G58:G59"/>
    <mergeCell ref="H58:H59"/>
    <mergeCell ref="M58:M59"/>
    <mergeCell ref="N58:N59"/>
    <mergeCell ref="O58:O59"/>
    <mergeCell ref="P58:P59"/>
    <mergeCell ref="L55:L56"/>
    <mergeCell ref="A48:B61"/>
    <mergeCell ref="C48:C51"/>
    <mergeCell ref="D48:E49"/>
    <mergeCell ref="F48:F49"/>
    <mergeCell ref="G48:G49"/>
    <mergeCell ref="H48:H49"/>
    <mergeCell ref="I48:I49"/>
    <mergeCell ref="J48:J49"/>
    <mergeCell ref="K48:K49"/>
    <mergeCell ref="C53:C56"/>
    <mergeCell ref="D53:E54"/>
    <mergeCell ref="D55:E56"/>
    <mergeCell ref="F55:F56"/>
    <mergeCell ref="G55:G56"/>
    <mergeCell ref="H55:H56"/>
    <mergeCell ref="I55:I56"/>
    <mergeCell ref="R48:R49"/>
    <mergeCell ref="D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R50:R51"/>
    <mergeCell ref="M48:M49"/>
    <mergeCell ref="N48:N49"/>
    <mergeCell ref="O48:O49"/>
    <mergeCell ref="P48:P49"/>
    <mergeCell ref="Q48:Q49"/>
    <mergeCell ref="L48:L49"/>
    <mergeCell ref="J17:J18"/>
    <mergeCell ref="K17:K18"/>
    <mergeCell ref="L17:L18"/>
    <mergeCell ref="M17:M18"/>
    <mergeCell ref="N17:N18"/>
    <mergeCell ref="O17:O18"/>
    <mergeCell ref="P17:P18"/>
    <mergeCell ref="Q17:Q18"/>
    <mergeCell ref="R17:R18"/>
    <mergeCell ref="S17:S18"/>
    <mergeCell ref="T17:T18"/>
    <mergeCell ref="U17:U18"/>
    <mergeCell ref="V17:V18"/>
    <mergeCell ref="W17:W18"/>
    <mergeCell ref="X17:X18"/>
    <mergeCell ref="A5:B18"/>
    <mergeCell ref="D5:E6"/>
    <mergeCell ref="D7:E8"/>
    <mergeCell ref="D10:E11"/>
    <mergeCell ref="D12:E13"/>
    <mergeCell ref="D15:E16"/>
    <mergeCell ref="D17:E18"/>
    <mergeCell ref="J12:J13"/>
    <mergeCell ref="C10:C13"/>
    <mergeCell ref="C15:C18"/>
    <mergeCell ref="F15:F16"/>
    <mergeCell ref="G15:G16"/>
    <mergeCell ref="H15:H16"/>
    <mergeCell ref="I15:I16"/>
    <mergeCell ref="J15:J16"/>
    <mergeCell ref="K15:K16"/>
    <mergeCell ref="L15:L16"/>
    <mergeCell ref="M15:M16"/>
    <mergeCell ref="N15:N16"/>
    <mergeCell ref="O15:O16"/>
    <mergeCell ref="P15:P16"/>
    <mergeCell ref="Q15:Q16"/>
    <mergeCell ref="R15:R16"/>
    <mergeCell ref="S15:S16"/>
    <mergeCell ref="T15:T16"/>
    <mergeCell ref="U15:U16"/>
    <mergeCell ref="V15:V16"/>
    <mergeCell ref="W15:W16"/>
    <mergeCell ref="X15:X16"/>
    <mergeCell ref="F17:F18"/>
    <mergeCell ref="G17:G18"/>
    <mergeCell ref="H17:H18"/>
    <mergeCell ref="I17:I18"/>
    <mergeCell ref="O10:O11"/>
    <mergeCell ref="P10:P11"/>
    <mergeCell ref="I10:I11"/>
    <mergeCell ref="J10:J11"/>
    <mergeCell ref="K10:K11"/>
    <mergeCell ref="L10:L11"/>
    <mergeCell ref="M10:M11"/>
    <mergeCell ref="N10:N11"/>
    <mergeCell ref="K12:K13"/>
    <mergeCell ref="L12:L13"/>
    <mergeCell ref="M12:M13"/>
    <mergeCell ref="N12:N13"/>
    <mergeCell ref="O12:O13"/>
    <mergeCell ref="P12:P13"/>
    <mergeCell ref="F12:F13"/>
    <mergeCell ref="G12:G13"/>
    <mergeCell ref="H12:H13"/>
    <mergeCell ref="I12:I13"/>
    <mergeCell ref="C5:C8"/>
    <mergeCell ref="I7:I8"/>
    <mergeCell ref="J7:J8"/>
    <mergeCell ref="K7:K8"/>
    <mergeCell ref="L7:L8"/>
    <mergeCell ref="M7:M8"/>
    <mergeCell ref="N7:N8"/>
    <mergeCell ref="O7:O8"/>
    <mergeCell ref="P7:P8"/>
    <mergeCell ref="I5:I6"/>
    <mergeCell ref="J5:J6"/>
    <mergeCell ref="K5:K6"/>
    <mergeCell ref="L5:L6"/>
    <mergeCell ref="M5:M6"/>
    <mergeCell ref="N5:N6"/>
    <mergeCell ref="F5:F6"/>
    <mergeCell ref="G5:G6"/>
    <mergeCell ref="H5:H6"/>
    <mergeCell ref="F10:F11"/>
    <mergeCell ref="G10:G11"/>
    <mergeCell ref="H10:H11"/>
    <mergeCell ref="F7:F8"/>
    <mergeCell ref="G7:G8"/>
    <mergeCell ref="H7:H8"/>
    <mergeCell ref="O5:O6"/>
    <mergeCell ref="P5:P6"/>
    <mergeCell ref="R7:R8"/>
    <mergeCell ref="Q5:Q6"/>
    <mergeCell ref="R5:R6"/>
    <mergeCell ref="Q7:Q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2344-6EC5-464A-8728-957217A6D57A}">
  <dimension ref="A1:AB189"/>
  <sheetViews>
    <sheetView zoomScale="69" zoomScaleNormal="69" workbookViewId="0">
      <selection activeCell="U53" sqref="U53"/>
    </sheetView>
  </sheetViews>
  <sheetFormatPr defaultRowHeight="14.4" x14ac:dyDescent="0.3"/>
  <cols>
    <col min="1" max="1" width="11" style="27" customWidth="1"/>
    <col min="2" max="2" width="11.109375" style="27" customWidth="1"/>
    <col min="3" max="3" width="11.6640625" style="27" customWidth="1"/>
    <col min="4" max="4" width="12.5546875" style="27" customWidth="1"/>
    <col min="5" max="5" width="11.44140625" style="27" customWidth="1"/>
    <col min="6" max="6" width="12.44140625" style="27" customWidth="1"/>
    <col min="7" max="7" width="12.5546875" style="27" customWidth="1"/>
    <col min="8" max="8" width="11.21875" style="27" customWidth="1"/>
    <col min="9" max="9" width="12.77734375" style="13" customWidth="1"/>
    <col min="10" max="10" width="12.109375" style="13" customWidth="1"/>
    <col min="11" max="16384" width="8.88671875" style="13"/>
  </cols>
  <sheetData>
    <row r="1" spans="1:28" ht="14.4" customHeight="1" x14ac:dyDescent="0.3">
      <c r="A1" s="143" t="s">
        <v>37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5"/>
      <c r="W1" s="77"/>
      <c r="X1" s="77"/>
      <c r="Y1" s="77"/>
      <c r="Z1" s="77"/>
      <c r="AA1" s="77"/>
      <c r="AB1" s="77"/>
    </row>
    <row r="2" spans="1:28" ht="14.4" customHeight="1" x14ac:dyDescent="0.3">
      <c r="A2" s="146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8"/>
      <c r="W2" s="77"/>
      <c r="X2" s="77"/>
      <c r="Y2" s="77"/>
      <c r="Z2" s="77"/>
      <c r="AA2" s="77"/>
      <c r="AB2" s="77"/>
    </row>
    <row r="3" spans="1:28" ht="15" customHeight="1" thickBot="1" x14ac:dyDescent="0.35">
      <c r="A3" s="149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1"/>
      <c r="W3" s="77"/>
      <c r="X3" s="77"/>
      <c r="Y3" s="77"/>
      <c r="Z3" s="77"/>
      <c r="AA3" s="77"/>
      <c r="AB3" s="77"/>
    </row>
    <row r="4" spans="1:28" x14ac:dyDescent="0.3">
      <c r="A4" s="78"/>
      <c r="B4" s="152" t="s">
        <v>14</v>
      </c>
      <c r="C4" s="153"/>
      <c r="D4" s="156">
        <v>1</v>
      </c>
      <c r="E4" s="79"/>
      <c r="F4" s="79"/>
      <c r="G4" s="79"/>
      <c r="H4" s="79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6"/>
    </row>
    <row r="5" spans="1:28" ht="15" thickBot="1" x14ac:dyDescent="0.35">
      <c r="A5" s="78"/>
      <c r="B5" s="154"/>
      <c r="C5" s="155"/>
      <c r="D5" s="157"/>
      <c r="E5" s="79"/>
      <c r="F5" s="79"/>
      <c r="G5" s="79"/>
      <c r="H5" s="79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6"/>
    </row>
    <row r="6" spans="1:28" ht="15" thickBot="1" x14ac:dyDescent="0.35">
      <c r="A6" s="78"/>
      <c r="B6" s="90" t="s">
        <v>3</v>
      </c>
      <c r="C6" s="91"/>
      <c r="D6" s="92"/>
      <c r="E6" s="90" t="s">
        <v>2</v>
      </c>
      <c r="F6" s="91"/>
      <c r="G6" s="92"/>
      <c r="H6" s="90" t="s">
        <v>18</v>
      </c>
      <c r="I6" s="91"/>
      <c r="J6" s="92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6"/>
    </row>
    <row r="7" spans="1:28" ht="15" thickBot="1" x14ac:dyDescent="0.35">
      <c r="A7" s="52" t="s">
        <v>15</v>
      </c>
      <c r="B7" s="69" t="s">
        <v>5</v>
      </c>
      <c r="C7" s="69" t="s">
        <v>16</v>
      </c>
      <c r="D7" s="69" t="s">
        <v>17</v>
      </c>
      <c r="E7" s="69" t="s">
        <v>5</v>
      </c>
      <c r="F7" s="37" t="s">
        <v>16</v>
      </c>
      <c r="G7" s="69" t="s">
        <v>17</v>
      </c>
      <c r="H7" s="69" t="s">
        <v>5</v>
      </c>
      <c r="I7" s="69" t="s">
        <v>16</v>
      </c>
      <c r="J7" s="69" t="s">
        <v>17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6"/>
    </row>
    <row r="8" spans="1:28" x14ac:dyDescent="0.3">
      <c r="A8" s="40">
        <v>-90</v>
      </c>
      <c r="B8" s="56">
        <f>(  ( 'Radar FOV Boundary Spec '!$F$5- 'Radar FOV Boundary Spec '!$G$5 )/('Radar FOV Boundary Spec '!$F$7 - 'Radar FOV Boundary Spec '!$G$7)  )*('Radar FOV Boundary Interpolated'!$A8 - 'Radar FOV Boundary Spec '!$G$7) + 'Radar FOV Boundary Spec '!$G$5</f>
        <v>0</v>
      </c>
      <c r="C8" s="57">
        <f>'Radar FOV Boundary Interpolated'!$B8*COS(3.14*$A8/180)</f>
        <v>0</v>
      </c>
      <c r="D8" s="57">
        <f>'Radar FOV Boundary Interpolated'!$B8*SIN(3.14*$A8/180)</f>
        <v>0</v>
      </c>
      <c r="E8" s="63">
        <f>(  ( 'Radar FOV Boundary Spec '!$F$10- 'Radar FOV Boundary Spec '!$G$10 )/('Radar FOV Boundary Spec '!$F$12 - 'Radar FOV Boundary Spec '!$G$12)  )*('Radar FOV Boundary Interpolated'!$A8 - 'Radar FOV Boundary Spec '!$G$12) + 'Radar FOV Boundary Spec '!$G$10</f>
        <v>0</v>
      </c>
      <c r="F8" s="64">
        <f>'Radar FOV Boundary Interpolated'!$E8*COS(3.14*$A8/180)</f>
        <v>0</v>
      </c>
      <c r="G8" s="64">
        <f>'Radar FOV Boundary Interpolated'!$E8*SIN(3.14*$A8/180)</f>
        <v>0</v>
      </c>
      <c r="H8" s="70">
        <f>'Radar FOV Boundary Interpolated'!$B8</f>
        <v>0</v>
      </c>
      <c r="I8" s="71">
        <f>'Radar FOV Boundary Interpolated'!$H8*COS(3.14*$A8/180)</f>
        <v>0</v>
      </c>
      <c r="J8" s="72">
        <f>'Radar FOV Boundary Interpolated'!$H8*SIN(3.14*$A8/180)</f>
        <v>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6"/>
    </row>
    <row r="9" spans="1:28" x14ac:dyDescent="0.3">
      <c r="A9" s="40">
        <f t="shared" ref="A9:A40" si="0">$A8+$D$4</f>
        <v>-89</v>
      </c>
      <c r="B9" s="58">
        <f>(  ( 'Radar FOV Boundary Spec '!$F$5- 'Radar FOV Boundary Spec '!$G$5 )/('Radar FOV Boundary Spec '!$F$7 - 'Radar FOV Boundary Spec '!$G$7)  )*('Radar FOV Boundary Interpolated'!$A9 - 'Radar FOV Boundary Spec '!$G$7) + 'Radar FOV Boundary Spec '!$G$5</f>
        <v>0</v>
      </c>
      <c r="C9" s="59">
        <f>'Radar FOV Boundary Interpolated'!$B9*COS(3.14*$A9/180)</f>
        <v>0</v>
      </c>
      <c r="D9" s="59">
        <f>'Radar FOV Boundary Interpolated'!$B9*SIN(3.14*$A9/180)</f>
        <v>0</v>
      </c>
      <c r="E9" s="65">
        <f>(  ( 'Radar FOV Boundary Spec '!$F$10- 'Radar FOV Boundary Spec '!$G$10 )/('Radar FOV Boundary Spec '!$F$12 - 'Radar FOV Boundary Spec '!$G$12)  )*('Radar FOV Boundary Interpolated'!$A9 - 'Radar FOV Boundary Spec '!$G$12) + 'Radar FOV Boundary Spec '!$G$10</f>
        <v>0</v>
      </c>
      <c r="F9" s="66">
        <f>'Radar FOV Boundary Interpolated'!$E9*COS(3.14*$A9/180)</f>
        <v>0</v>
      </c>
      <c r="G9" s="66">
        <f>'Radar FOV Boundary Interpolated'!$E9*SIN(3.14*$A9/180)</f>
        <v>0</v>
      </c>
      <c r="H9" s="73">
        <f>'Radar FOV Boundary Interpolated'!$B9</f>
        <v>0</v>
      </c>
      <c r="I9" s="47">
        <f>'Radar FOV Boundary Interpolated'!$H9*COS(3.14*$A9/180)</f>
        <v>0</v>
      </c>
      <c r="J9" s="46">
        <f>'Radar FOV Boundary Interpolated'!$H9*SIN(3.14*$A9/180)</f>
        <v>0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6"/>
    </row>
    <row r="10" spans="1:28" x14ac:dyDescent="0.3">
      <c r="A10" s="40">
        <f t="shared" si="0"/>
        <v>-88</v>
      </c>
      <c r="B10" s="58">
        <f>(  ( 'Radar FOV Boundary Spec '!$F$5- 'Radar FOV Boundary Spec '!$G$5 )/('Radar FOV Boundary Spec '!$F$7 - 'Radar FOV Boundary Spec '!$G$7)  )*('Radar FOV Boundary Interpolated'!$A10 - 'Radar FOV Boundary Spec '!$G$7) + 'Radar FOV Boundary Spec '!$G$5</f>
        <v>0</v>
      </c>
      <c r="C10" s="59">
        <f>'Radar FOV Boundary Interpolated'!$B10*COS(3.14*$A10/180)</f>
        <v>0</v>
      </c>
      <c r="D10" s="59">
        <f>'Radar FOV Boundary Interpolated'!$B10*SIN(3.14*$A10/180)</f>
        <v>0</v>
      </c>
      <c r="E10" s="65">
        <f>(  ( 'Radar FOV Boundary Spec '!$F$10- 'Radar FOV Boundary Spec '!$G$10 )/('Radar FOV Boundary Spec '!$F$12 - 'Radar FOV Boundary Spec '!$G$12)  )*('Radar FOV Boundary Interpolated'!$A10 - 'Radar FOV Boundary Spec '!$G$12) + 'Radar FOV Boundary Spec '!$G$10</f>
        <v>0</v>
      </c>
      <c r="F10" s="66">
        <f>'Radar FOV Boundary Interpolated'!$E10*COS(3.14*$A10/180)</f>
        <v>0</v>
      </c>
      <c r="G10" s="66">
        <f>'Radar FOV Boundary Interpolated'!$E10*SIN(3.14*$A10/180)</f>
        <v>0</v>
      </c>
      <c r="H10" s="73">
        <f>'Radar FOV Boundary Interpolated'!$B10</f>
        <v>0</v>
      </c>
      <c r="I10" s="47">
        <f>'Radar FOV Boundary Interpolated'!$H10*COS(3.14*$A10/180)</f>
        <v>0</v>
      </c>
      <c r="J10" s="46">
        <f>'Radar FOV Boundary Interpolated'!$H10*SIN(3.14*$A10/180)</f>
        <v>0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6"/>
    </row>
    <row r="11" spans="1:28" x14ac:dyDescent="0.3">
      <c r="A11" s="40">
        <f t="shared" si="0"/>
        <v>-87</v>
      </c>
      <c r="B11" s="58">
        <f>(  ( 'Radar FOV Boundary Spec '!$F$5- 'Radar FOV Boundary Spec '!$G$5 )/('Radar FOV Boundary Spec '!$F$7 - 'Radar FOV Boundary Spec '!$G$7)  )*('Radar FOV Boundary Interpolated'!$A11 - 'Radar FOV Boundary Spec '!$G$7) + 'Radar FOV Boundary Spec '!$G$5</f>
        <v>0</v>
      </c>
      <c r="C11" s="59">
        <f>'Radar FOV Boundary Interpolated'!$B11*COS(3.14*$A11/180)</f>
        <v>0</v>
      </c>
      <c r="D11" s="59">
        <f>'Radar FOV Boundary Interpolated'!$B11*SIN(3.14*$A11/180)</f>
        <v>0</v>
      </c>
      <c r="E11" s="65">
        <f>(  ( 'Radar FOV Boundary Spec '!$F$10- 'Radar FOV Boundary Spec '!$G$10 )/('Radar FOV Boundary Spec '!$F$12 - 'Radar FOV Boundary Spec '!$G$12)  )*('Radar FOV Boundary Interpolated'!$A11 - 'Radar FOV Boundary Spec '!$G$12) + 'Radar FOV Boundary Spec '!$G$10</f>
        <v>0</v>
      </c>
      <c r="F11" s="66">
        <f>'Radar FOV Boundary Interpolated'!$E11*COS(3.14*$A11/180)</f>
        <v>0</v>
      </c>
      <c r="G11" s="66">
        <f>'Radar FOV Boundary Interpolated'!$E11*SIN(3.14*$A11/180)</f>
        <v>0</v>
      </c>
      <c r="H11" s="73">
        <f>'Radar FOV Boundary Interpolated'!$B11</f>
        <v>0</v>
      </c>
      <c r="I11" s="47">
        <f>'Radar FOV Boundary Interpolated'!$H11*COS(3.14*$A11/180)</f>
        <v>0</v>
      </c>
      <c r="J11" s="46">
        <f>'Radar FOV Boundary Interpolated'!$H11*SIN(3.14*$A11/180)</f>
        <v>0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6"/>
    </row>
    <row r="12" spans="1:28" x14ac:dyDescent="0.3">
      <c r="A12" s="40">
        <f t="shared" si="0"/>
        <v>-86</v>
      </c>
      <c r="B12" s="58">
        <f>(  ( 'Radar FOV Boundary Spec '!$F$5- 'Radar FOV Boundary Spec '!$G$5 )/('Radar FOV Boundary Spec '!$F$7 - 'Radar FOV Boundary Spec '!$G$7)  )*('Radar FOV Boundary Interpolated'!$A12 - 'Radar FOV Boundary Spec '!$G$7) + 'Radar FOV Boundary Spec '!$G$5</f>
        <v>0</v>
      </c>
      <c r="C12" s="59">
        <f>'Radar FOV Boundary Interpolated'!$B12*COS(3.14*$A12/180)</f>
        <v>0</v>
      </c>
      <c r="D12" s="59">
        <f>'Radar FOV Boundary Interpolated'!$B12*SIN(3.14*$A12/180)</f>
        <v>0</v>
      </c>
      <c r="E12" s="65">
        <f>(  ( 'Radar FOV Boundary Spec '!$F$10- 'Radar FOV Boundary Spec '!$G$10 )/('Radar FOV Boundary Spec '!$F$12 - 'Radar FOV Boundary Spec '!$G$12)  )*('Radar FOV Boundary Interpolated'!$A12 - 'Radar FOV Boundary Spec '!$G$12) + 'Radar FOV Boundary Spec '!$G$10</f>
        <v>0</v>
      </c>
      <c r="F12" s="66">
        <f>'Radar FOV Boundary Interpolated'!$E12*COS(3.14*$A12/180)</f>
        <v>0</v>
      </c>
      <c r="G12" s="66">
        <f>'Radar FOV Boundary Interpolated'!$E12*SIN(3.14*$A12/180)</f>
        <v>0</v>
      </c>
      <c r="H12" s="73">
        <f>'Radar FOV Boundary Interpolated'!$B12</f>
        <v>0</v>
      </c>
      <c r="I12" s="47">
        <f>'Radar FOV Boundary Interpolated'!$H12*COS(3.14*$A12/180)</f>
        <v>0</v>
      </c>
      <c r="J12" s="46">
        <f>'Radar FOV Boundary Interpolated'!$H12*SIN(3.14*$A12/180)</f>
        <v>0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6"/>
    </row>
    <row r="13" spans="1:28" x14ac:dyDescent="0.3">
      <c r="A13" s="40">
        <f t="shared" si="0"/>
        <v>-85</v>
      </c>
      <c r="B13" s="58">
        <f>(  ( 'Radar FOV Boundary Spec '!$F$5- 'Radar FOV Boundary Spec '!$G$5 )/('Radar FOV Boundary Spec '!$F$7 - 'Radar FOV Boundary Spec '!$G$7)  )*('Radar FOV Boundary Interpolated'!$A13 - 'Radar FOV Boundary Spec '!$G$7) + 'Radar FOV Boundary Spec '!$G$5</f>
        <v>0</v>
      </c>
      <c r="C13" s="59">
        <f>'Radar FOV Boundary Interpolated'!$B13*COS(3.14*$A13/180)</f>
        <v>0</v>
      </c>
      <c r="D13" s="59">
        <f>'Radar FOV Boundary Interpolated'!$B13*SIN(3.14*$A13/180)</f>
        <v>0</v>
      </c>
      <c r="E13" s="65">
        <f>(  ( 'Radar FOV Boundary Spec '!$F$10- 'Radar FOV Boundary Spec '!$G$10 )/('Radar FOV Boundary Spec '!$F$12 - 'Radar FOV Boundary Spec '!$G$12)  )*('Radar FOV Boundary Interpolated'!$A13 - 'Radar FOV Boundary Spec '!$G$12) + 'Radar FOV Boundary Spec '!$G$10</f>
        <v>0</v>
      </c>
      <c r="F13" s="66">
        <f>'Radar FOV Boundary Interpolated'!$E13*COS(3.14*$A13/180)</f>
        <v>0</v>
      </c>
      <c r="G13" s="66">
        <f>'Radar FOV Boundary Interpolated'!$E13*SIN(3.14*$A13/180)</f>
        <v>0</v>
      </c>
      <c r="H13" s="73">
        <f>'Radar FOV Boundary Interpolated'!$B13</f>
        <v>0</v>
      </c>
      <c r="I13" s="47">
        <f>'Radar FOV Boundary Interpolated'!$H13*COS(3.14*$A13/180)</f>
        <v>0</v>
      </c>
      <c r="J13" s="46">
        <f>'Radar FOV Boundary Interpolated'!$H13*SIN(3.14*$A13/180)</f>
        <v>0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6"/>
    </row>
    <row r="14" spans="1:28" x14ac:dyDescent="0.3">
      <c r="A14" s="40">
        <f t="shared" si="0"/>
        <v>-84</v>
      </c>
      <c r="B14" s="58">
        <f>(  ( 'Radar FOV Boundary Spec '!$F$5- 'Radar FOV Boundary Spec '!$G$5 )/('Radar FOV Boundary Spec '!$F$7 - 'Radar FOV Boundary Spec '!$G$7)  )*('Radar FOV Boundary Interpolated'!$A14 - 'Radar FOV Boundary Spec '!$G$7) + 'Radar FOV Boundary Spec '!$G$5</f>
        <v>0</v>
      </c>
      <c r="C14" s="59">
        <f>'Radar FOV Boundary Interpolated'!$B14*COS(3.14*$A14/180)</f>
        <v>0</v>
      </c>
      <c r="D14" s="59">
        <f>'Radar FOV Boundary Interpolated'!$B14*SIN(3.14*$A14/180)</f>
        <v>0</v>
      </c>
      <c r="E14" s="65">
        <f>(  ( 'Radar FOV Boundary Spec '!$F$10- 'Radar FOV Boundary Spec '!$G$10 )/('Radar FOV Boundary Spec '!$F$12 - 'Radar FOV Boundary Spec '!$G$12)  )*('Radar FOV Boundary Interpolated'!$A14 - 'Radar FOV Boundary Spec '!$G$12) + 'Radar FOV Boundary Spec '!$G$10</f>
        <v>0</v>
      </c>
      <c r="F14" s="66">
        <f>'Radar FOV Boundary Interpolated'!$E14*COS(3.14*$A14/180)</f>
        <v>0</v>
      </c>
      <c r="G14" s="66">
        <f>'Radar FOV Boundary Interpolated'!$E14*SIN(3.14*$A14/180)</f>
        <v>0</v>
      </c>
      <c r="H14" s="73">
        <f>'Radar FOV Boundary Interpolated'!$B14</f>
        <v>0</v>
      </c>
      <c r="I14" s="47">
        <f>'Radar FOV Boundary Interpolated'!$H14*COS(3.14*$A14/180)</f>
        <v>0</v>
      </c>
      <c r="J14" s="46">
        <f>'Radar FOV Boundary Interpolated'!$H14*SIN(3.14*$A14/180)</f>
        <v>0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6"/>
    </row>
    <row r="15" spans="1:28" x14ac:dyDescent="0.3">
      <c r="A15" s="40">
        <f t="shared" si="0"/>
        <v>-83</v>
      </c>
      <c r="B15" s="58">
        <f>(  ( 'Radar FOV Boundary Spec '!$F$5- 'Radar FOV Boundary Spec '!$G$5 )/('Radar FOV Boundary Spec '!$F$7 - 'Radar FOV Boundary Spec '!$G$7)  )*('Radar FOV Boundary Interpolated'!$A15 - 'Radar FOV Boundary Spec '!$G$7) + 'Radar FOV Boundary Spec '!$G$5</f>
        <v>0</v>
      </c>
      <c r="C15" s="59">
        <f>'Radar FOV Boundary Interpolated'!$B15*COS(3.14*$A15/180)</f>
        <v>0</v>
      </c>
      <c r="D15" s="59">
        <f>'Radar FOV Boundary Interpolated'!$B15*SIN(3.14*$A15/180)</f>
        <v>0</v>
      </c>
      <c r="E15" s="65">
        <f>(  ( 'Radar FOV Boundary Spec '!$F$10- 'Radar FOV Boundary Spec '!$G$10 )/('Radar FOV Boundary Spec '!$F$12 - 'Radar FOV Boundary Spec '!$G$12)  )*('Radar FOV Boundary Interpolated'!$A15 - 'Radar FOV Boundary Spec '!$G$12) + 'Radar FOV Boundary Spec '!$G$10</f>
        <v>0</v>
      </c>
      <c r="F15" s="66">
        <f>'Radar FOV Boundary Interpolated'!$E15*COS(3.14*$A15/180)</f>
        <v>0</v>
      </c>
      <c r="G15" s="66">
        <f>'Radar FOV Boundary Interpolated'!$E15*SIN(3.14*$A15/180)</f>
        <v>0</v>
      </c>
      <c r="H15" s="73">
        <f>'Radar FOV Boundary Interpolated'!$B15</f>
        <v>0</v>
      </c>
      <c r="I15" s="47">
        <f>'Radar FOV Boundary Interpolated'!$H15*COS(3.14*$A15/180)</f>
        <v>0</v>
      </c>
      <c r="J15" s="46">
        <f>'Radar FOV Boundary Interpolated'!$H15*SIN(3.14*$A15/180)</f>
        <v>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6"/>
    </row>
    <row r="16" spans="1:28" x14ac:dyDescent="0.3">
      <c r="A16" s="40">
        <f t="shared" si="0"/>
        <v>-82</v>
      </c>
      <c r="B16" s="58">
        <f>(  ( 'Radar FOV Boundary Spec '!$F$5- 'Radar FOV Boundary Spec '!$G$5 )/('Radar FOV Boundary Spec '!$F$7 - 'Radar FOV Boundary Spec '!$G$7)  )*('Radar FOV Boundary Interpolated'!$A16 - 'Radar FOV Boundary Spec '!$G$7) + 'Radar FOV Boundary Spec '!$G$5</f>
        <v>0</v>
      </c>
      <c r="C16" s="59">
        <f>'Radar FOV Boundary Interpolated'!$B16*COS(3.14*$A16/180)</f>
        <v>0</v>
      </c>
      <c r="D16" s="59">
        <f>'Radar FOV Boundary Interpolated'!$B16*SIN(3.14*$A16/180)</f>
        <v>0</v>
      </c>
      <c r="E16" s="65">
        <f>(  ( 'Radar FOV Boundary Spec '!$F$10- 'Radar FOV Boundary Spec '!$G$10 )/('Radar FOV Boundary Spec '!$F$12 - 'Radar FOV Boundary Spec '!$G$12)  )*('Radar FOV Boundary Interpolated'!$A16 - 'Radar FOV Boundary Spec '!$G$12) + 'Radar FOV Boundary Spec '!$G$10</f>
        <v>0</v>
      </c>
      <c r="F16" s="66">
        <f>'Radar FOV Boundary Interpolated'!$E16*COS(3.14*$A16/180)</f>
        <v>0</v>
      </c>
      <c r="G16" s="66">
        <f>'Radar FOV Boundary Interpolated'!$E16*SIN(3.14*$A16/180)</f>
        <v>0</v>
      </c>
      <c r="H16" s="73">
        <f>'Radar FOV Boundary Interpolated'!$B16</f>
        <v>0</v>
      </c>
      <c r="I16" s="47">
        <f>'Radar FOV Boundary Interpolated'!$H16*COS(3.14*$A16/180)</f>
        <v>0</v>
      </c>
      <c r="J16" s="46">
        <f>'Radar FOV Boundary Interpolated'!$H16*SIN(3.14*$A16/180)</f>
        <v>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6"/>
    </row>
    <row r="17" spans="1:22" x14ac:dyDescent="0.3">
      <c r="A17" s="40">
        <f t="shared" si="0"/>
        <v>-81</v>
      </c>
      <c r="B17" s="58">
        <f>(  ( 'Radar FOV Boundary Spec '!$F$5- 'Radar FOV Boundary Spec '!$G$5 )/('Radar FOV Boundary Spec '!$F$7 - 'Radar FOV Boundary Spec '!$G$7)  )*('Radar FOV Boundary Interpolated'!$A17 - 'Radar FOV Boundary Spec '!$G$7) + 'Radar FOV Boundary Spec '!$G$5</f>
        <v>0</v>
      </c>
      <c r="C17" s="59">
        <f>'Radar FOV Boundary Interpolated'!$B17*COS(3.14*$A17/180)</f>
        <v>0</v>
      </c>
      <c r="D17" s="59">
        <f>'Radar FOV Boundary Interpolated'!$B17*SIN(3.14*$A17/180)</f>
        <v>0</v>
      </c>
      <c r="E17" s="65">
        <f>(  ( 'Radar FOV Boundary Spec '!$F$10- 'Radar FOV Boundary Spec '!$G$10 )/('Radar FOV Boundary Spec '!$F$12 - 'Radar FOV Boundary Spec '!$G$12)  )*('Radar FOV Boundary Interpolated'!$A17 - 'Radar FOV Boundary Spec '!$G$12) + 'Radar FOV Boundary Spec '!$G$10</f>
        <v>0</v>
      </c>
      <c r="F17" s="66">
        <f>'Radar FOV Boundary Interpolated'!$E17*COS(3.14*$A17/180)</f>
        <v>0</v>
      </c>
      <c r="G17" s="66">
        <f>'Radar FOV Boundary Interpolated'!$E17*SIN(3.14*$A17/180)</f>
        <v>0</v>
      </c>
      <c r="H17" s="73">
        <f>'Radar FOV Boundary Interpolated'!$B17</f>
        <v>0</v>
      </c>
      <c r="I17" s="47">
        <f>'Radar FOV Boundary Interpolated'!$H17*COS(3.14*$A17/180)</f>
        <v>0</v>
      </c>
      <c r="J17" s="46">
        <f>'Radar FOV Boundary Interpolated'!$H17*SIN(3.14*$A17/180)</f>
        <v>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6"/>
    </row>
    <row r="18" spans="1:22" x14ac:dyDescent="0.3">
      <c r="A18" s="40">
        <f t="shared" si="0"/>
        <v>-80</v>
      </c>
      <c r="B18" s="58">
        <f>(  ( 'Radar FOV Boundary Spec '!$F$5- 'Radar FOV Boundary Spec '!$G$5 )/('Radar FOV Boundary Spec '!$F$7 - 'Radar FOV Boundary Spec '!$G$7)  )*('Radar FOV Boundary Interpolated'!$A18 - 'Radar FOV Boundary Spec '!$G$7) + 'Radar FOV Boundary Spec '!$G$5</f>
        <v>0</v>
      </c>
      <c r="C18" s="59">
        <f>'Radar FOV Boundary Interpolated'!$B18*COS(3.14*$A18/180)</f>
        <v>0</v>
      </c>
      <c r="D18" s="59">
        <f>'Radar FOV Boundary Interpolated'!$B18*SIN(3.14*$A18/180)</f>
        <v>0</v>
      </c>
      <c r="E18" s="65">
        <f>(  ( 'Radar FOV Boundary Spec '!$F$10- 'Radar FOV Boundary Spec '!$G$10 )/('Radar FOV Boundary Spec '!$F$12 - 'Radar FOV Boundary Spec '!$G$12)  )*('Radar FOV Boundary Interpolated'!$A18 - 'Radar FOV Boundary Spec '!$G$12) + 'Radar FOV Boundary Spec '!$G$10</f>
        <v>0</v>
      </c>
      <c r="F18" s="66">
        <f>'Radar FOV Boundary Interpolated'!$E18*COS(3.14*$A18/180)</f>
        <v>0</v>
      </c>
      <c r="G18" s="66">
        <f>'Radar FOV Boundary Interpolated'!$E18*SIN(3.14*$A18/180)</f>
        <v>0</v>
      </c>
      <c r="H18" s="73">
        <f>'Radar FOV Boundary Interpolated'!$B18</f>
        <v>0</v>
      </c>
      <c r="I18" s="47">
        <f>'Radar FOV Boundary Interpolated'!$H18*COS(3.14*$A18/180)</f>
        <v>0</v>
      </c>
      <c r="J18" s="46">
        <f>'Radar FOV Boundary Interpolated'!$H18*SIN(3.14*$A18/180)</f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6"/>
    </row>
    <row r="19" spans="1:22" x14ac:dyDescent="0.3">
      <c r="A19" s="40">
        <f t="shared" si="0"/>
        <v>-79</v>
      </c>
      <c r="B19" s="58">
        <f>(  ( 'Radar FOV Boundary Spec '!$F$5- 'Radar FOV Boundary Spec '!$G$5 )/('Radar FOV Boundary Spec '!$F$7 - 'Radar FOV Boundary Spec '!$G$7)  )*('Radar FOV Boundary Interpolated'!$A19 - 'Radar FOV Boundary Spec '!$G$7) + 'Radar FOV Boundary Spec '!$G$5</f>
        <v>0</v>
      </c>
      <c r="C19" s="59">
        <f>'Radar FOV Boundary Interpolated'!$B19*COS(3.14*$A19/180)</f>
        <v>0</v>
      </c>
      <c r="D19" s="59">
        <f>'Radar FOV Boundary Interpolated'!$B19*SIN(3.14*$A19/180)</f>
        <v>0</v>
      </c>
      <c r="E19" s="65">
        <f>(  ( 'Radar FOV Boundary Spec '!$F$10- 'Radar FOV Boundary Spec '!$G$10 )/('Radar FOV Boundary Spec '!$F$12 - 'Radar FOV Boundary Spec '!$G$12)  )*('Radar FOV Boundary Interpolated'!$A19 - 'Radar FOV Boundary Spec '!$G$12) + 'Radar FOV Boundary Spec '!$G$10</f>
        <v>0</v>
      </c>
      <c r="F19" s="66">
        <f>'Radar FOV Boundary Interpolated'!$E19*COS(3.14*$A19/180)</f>
        <v>0</v>
      </c>
      <c r="G19" s="66">
        <f>'Radar FOV Boundary Interpolated'!$E19*SIN(3.14*$A19/180)</f>
        <v>0</v>
      </c>
      <c r="H19" s="73">
        <f>'Radar FOV Boundary Interpolated'!$B19</f>
        <v>0</v>
      </c>
      <c r="I19" s="47">
        <f>'Radar FOV Boundary Interpolated'!$H19*COS(3.14*$A19/180)</f>
        <v>0</v>
      </c>
      <c r="J19" s="46">
        <f>'Radar FOV Boundary Interpolated'!$H19*SIN(3.14*$A19/180)</f>
        <v>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6"/>
    </row>
    <row r="20" spans="1:22" x14ac:dyDescent="0.3">
      <c r="A20" s="40">
        <f t="shared" si="0"/>
        <v>-78</v>
      </c>
      <c r="B20" s="58">
        <f>(  ( 'Radar FOV Boundary Spec '!$F$5- 'Radar FOV Boundary Spec '!$G$5 )/('Radar FOV Boundary Spec '!$F$7 - 'Radar FOV Boundary Spec '!$G$7)  )*('Radar FOV Boundary Interpolated'!$A20 - 'Radar FOV Boundary Spec '!$G$7) + 'Radar FOV Boundary Spec '!$G$5</f>
        <v>0</v>
      </c>
      <c r="C20" s="59">
        <f>'Radar FOV Boundary Interpolated'!$B20*COS(3.14*$A20/180)</f>
        <v>0</v>
      </c>
      <c r="D20" s="59">
        <f>'Radar FOV Boundary Interpolated'!$B20*SIN(3.14*$A20/180)</f>
        <v>0</v>
      </c>
      <c r="E20" s="65">
        <f>(  ( 'Radar FOV Boundary Spec '!$F$10- 'Radar FOV Boundary Spec '!$G$10 )/('Radar FOV Boundary Spec '!$F$12 - 'Radar FOV Boundary Spec '!$G$12)  )*('Radar FOV Boundary Interpolated'!$A20 - 'Radar FOV Boundary Spec '!$G$12) + 'Radar FOV Boundary Spec '!$G$10</f>
        <v>0</v>
      </c>
      <c r="F20" s="66">
        <f>'Radar FOV Boundary Interpolated'!$E20*COS(3.14*$A20/180)</f>
        <v>0</v>
      </c>
      <c r="G20" s="66">
        <f>'Radar FOV Boundary Interpolated'!$E20*SIN(3.14*$A20/180)</f>
        <v>0</v>
      </c>
      <c r="H20" s="73">
        <f>'Radar FOV Boundary Interpolated'!$B20</f>
        <v>0</v>
      </c>
      <c r="I20" s="47">
        <f>'Radar FOV Boundary Interpolated'!$H20*COS(3.14*$A20/180)</f>
        <v>0</v>
      </c>
      <c r="J20" s="46">
        <f>'Radar FOV Boundary Interpolated'!$H20*SIN(3.14*$A20/180)</f>
        <v>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6"/>
    </row>
    <row r="21" spans="1:22" x14ac:dyDescent="0.3">
      <c r="A21" s="40">
        <f t="shared" si="0"/>
        <v>-77</v>
      </c>
      <c r="B21" s="58">
        <f>(  ( 'Radar FOV Boundary Spec '!$F$5- 'Radar FOV Boundary Spec '!$G$5 )/('Radar FOV Boundary Spec '!$F$7 - 'Radar FOV Boundary Spec '!$G$7)  )*('Radar FOV Boundary Interpolated'!$A21 - 'Radar FOV Boundary Spec '!$G$7) + 'Radar FOV Boundary Spec '!$G$5</f>
        <v>0</v>
      </c>
      <c r="C21" s="59">
        <f>'Radar FOV Boundary Interpolated'!$B21*COS(3.14*$A21/180)</f>
        <v>0</v>
      </c>
      <c r="D21" s="59">
        <f>'Radar FOV Boundary Interpolated'!$B21*SIN(3.14*$A21/180)</f>
        <v>0</v>
      </c>
      <c r="E21" s="65">
        <f>(  ( 'Radar FOV Boundary Spec '!$F$10- 'Radar FOV Boundary Spec '!$G$10 )/('Radar FOV Boundary Spec '!$F$12 - 'Radar FOV Boundary Spec '!$G$12)  )*('Radar FOV Boundary Interpolated'!$A21 - 'Radar FOV Boundary Spec '!$G$12) + 'Radar FOV Boundary Spec '!$G$10</f>
        <v>0</v>
      </c>
      <c r="F21" s="66">
        <f>'Radar FOV Boundary Interpolated'!$E21*COS(3.14*$A21/180)</f>
        <v>0</v>
      </c>
      <c r="G21" s="66">
        <f>'Radar FOV Boundary Interpolated'!$E21*SIN(3.14*$A21/180)</f>
        <v>0</v>
      </c>
      <c r="H21" s="73">
        <f>'Radar FOV Boundary Interpolated'!$B21</f>
        <v>0</v>
      </c>
      <c r="I21" s="47">
        <f>'Radar FOV Boundary Interpolated'!$H21*COS(3.14*$A21/180)</f>
        <v>0</v>
      </c>
      <c r="J21" s="46">
        <f>'Radar FOV Boundary Interpolated'!$H21*SIN(3.14*$A21/180)</f>
        <v>0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6"/>
    </row>
    <row r="22" spans="1:22" x14ac:dyDescent="0.3">
      <c r="A22" s="40">
        <f t="shared" si="0"/>
        <v>-76</v>
      </c>
      <c r="B22" s="58">
        <f>(  ( 'Radar FOV Boundary Spec '!$F$5- 'Radar FOV Boundary Spec '!$G$5 )/('Radar FOV Boundary Spec '!$F$7 - 'Radar FOV Boundary Spec '!$G$7)  )*('Radar FOV Boundary Interpolated'!$A22 - 'Radar FOV Boundary Spec '!$G$7) + 'Radar FOV Boundary Spec '!$G$5</f>
        <v>0</v>
      </c>
      <c r="C22" s="59">
        <f>'Radar FOV Boundary Interpolated'!$B22*COS(3.14*$A22/180)</f>
        <v>0</v>
      </c>
      <c r="D22" s="59">
        <f>'Radar FOV Boundary Interpolated'!$B22*SIN(3.14*$A22/180)</f>
        <v>0</v>
      </c>
      <c r="E22" s="65">
        <f>(  ( 'Radar FOV Boundary Spec '!$F$10- 'Radar FOV Boundary Spec '!$G$10 )/('Radar FOV Boundary Spec '!$F$12 - 'Radar FOV Boundary Spec '!$G$12)  )*('Radar FOV Boundary Interpolated'!$A22 - 'Radar FOV Boundary Spec '!$G$12) + 'Radar FOV Boundary Spec '!$G$10</f>
        <v>0</v>
      </c>
      <c r="F22" s="66">
        <f>'Radar FOV Boundary Interpolated'!$E22*COS(3.14*$A22/180)</f>
        <v>0</v>
      </c>
      <c r="G22" s="66">
        <f>'Radar FOV Boundary Interpolated'!$E22*SIN(3.14*$A22/180)</f>
        <v>0</v>
      </c>
      <c r="H22" s="73">
        <f>'Radar FOV Boundary Interpolated'!$B22</f>
        <v>0</v>
      </c>
      <c r="I22" s="47">
        <f>'Radar FOV Boundary Interpolated'!$H22*COS(3.14*$A22/180)</f>
        <v>0</v>
      </c>
      <c r="J22" s="46">
        <f>'Radar FOV Boundary Interpolated'!$H22*SIN(3.14*$A22/180)</f>
        <v>0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6"/>
    </row>
    <row r="23" spans="1:22" x14ac:dyDescent="0.3">
      <c r="A23" s="40">
        <f t="shared" si="0"/>
        <v>-75</v>
      </c>
      <c r="B23" s="58">
        <f>(  ( 'Radar FOV Boundary Spec '!$F$5- 'Radar FOV Boundary Spec '!$G$5 )/('Radar FOV Boundary Spec '!$F$7 - 'Radar FOV Boundary Spec '!$G$7)  )*('Radar FOV Boundary Interpolated'!$A23 - 'Radar FOV Boundary Spec '!$G$7) + 'Radar FOV Boundary Spec '!$G$5</f>
        <v>0</v>
      </c>
      <c r="C23" s="59">
        <f>'Radar FOV Boundary Interpolated'!$B23*COS(3.14*$A23/180)</f>
        <v>0</v>
      </c>
      <c r="D23" s="59">
        <f>'Radar FOV Boundary Interpolated'!$B23*SIN(3.14*$A23/180)</f>
        <v>0</v>
      </c>
      <c r="E23" s="65">
        <f>(  ( 'Radar FOV Boundary Spec '!$F$10- 'Radar FOV Boundary Spec '!$G$10 )/('Radar FOV Boundary Spec '!$F$12 - 'Radar FOV Boundary Spec '!$G$12)  )*('Radar FOV Boundary Interpolated'!$A23 - 'Radar FOV Boundary Spec '!$G$12) + 'Radar FOV Boundary Spec '!$G$10</f>
        <v>0</v>
      </c>
      <c r="F23" s="66">
        <f>'Radar FOV Boundary Interpolated'!$E23*COS(3.14*$A23/180)</f>
        <v>0</v>
      </c>
      <c r="G23" s="66">
        <f>'Radar FOV Boundary Interpolated'!$E23*SIN(3.14*$A23/180)</f>
        <v>0</v>
      </c>
      <c r="H23" s="73">
        <f>'Radar FOV Boundary Interpolated'!$B23</f>
        <v>0</v>
      </c>
      <c r="I23" s="47">
        <f>'Radar FOV Boundary Interpolated'!$H23*COS(3.14*$A23/180)</f>
        <v>0</v>
      </c>
      <c r="J23" s="46">
        <f>'Radar FOV Boundary Interpolated'!$H23*SIN(3.14*$A23/180)</f>
        <v>0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6"/>
    </row>
    <row r="24" spans="1:22" x14ac:dyDescent="0.3">
      <c r="A24" s="40">
        <f t="shared" si="0"/>
        <v>-74</v>
      </c>
      <c r="B24" s="58">
        <f>(  ( 'Radar FOV Boundary Spec '!$F$5- 'Radar FOV Boundary Spec '!$G$5 )/('Radar FOV Boundary Spec '!$F$7 - 'Radar FOV Boundary Spec '!$G$7)  )*('Radar FOV Boundary Interpolated'!$A24 - 'Radar FOV Boundary Spec '!$G$7) + 'Radar FOV Boundary Spec '!$G$5</f>
        <v>0</v>
      </c>
      <c r="C24" s="59">
        <f>'Radar FOV Boundary Interpolated'!$B24*COS(3.14*$A24/180)</f>
        <v>0</v>
      </c>
      <c r="D24" s="59">
        <f>'Radar FOV Boundary Interpolated'!$B24*SIN(3.14*$A24/180)</f>
        <v>0</v>
      </c>
      <c r="E24" s="65">
        <f>(  ( 'Radar FOV Boundary Spec '!$F$10- 'Radar FOV Boundary Spec '!$G$10 )/('Radar FOV Boundary Spec '!$F$12 - 'Radar FOV Boundary Spec '!$G$12)  )*('Radar FOV Boundary Interpolated'!$A24 - 'Radar FOV Boundary Spec '!$G$12) + 'Radar FOV Boundary Spec '!$G$10</f>
        <v>0</v>
      </c>
      <c r="F24" s="66">
        <f>'Radar FOV Boundary Interpolated'!$E24*COS(3.14*$A24/180)</f>
        <v>0</v>
      </c>
      <c r="G24" s="66">
        <f>'Radar FOV Boundary Interpolated'!$E24*SIN(3.14*$A24/180)</f>
        <v>0</v>
      </c>
      <c r="H24" s="73">
        <f>'Radar FOV Boundary Interpolated'!$B24</f>
        <v>0</v>
      </c>
      <c r="I24" s="47">
        <f>'Radar FOV Boundary Interpolated'!$H24*COS(3.14*$A24/180)</f>
        <v>0</v>
      </c>
      <c r="J24" s="46">
        <f>'Radar FOV Boundary Interpolated'!$H24*SIN(3.14*$A24/180)</f>
        <v>0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6"/>
    </row>
    <row r="25" spans="1:22" x14ac:dyDescent="0.3">
      <c r="A25" s="40">
        <f t="shared" si="0"/>
        <v>-73</v>
      </c>
      <c r="B25" s="58">
        <f>(  ( 'Radar FOV Boundary Spec '!$F$5- 'Radar FOV Boundary Spec '!$G$5 )/('Radar FOV Boundary Spec '!$F$7 - 'Radar FOV Boundary Spec '!$G$7)  )*('Radar FOV Boundary Interpolated'!$A25 - 'Radar FOV Boundary Spec '!$G$7) + 'Radar FOV Boundary Spec '!$G$5</f>
        <v>0</v>
      </c>
      <c r="C25" s="59">
        <f>'Radar FOV Boundary Interpolated'!$B25*COS(3.14*$A25/180)</f>
        <v>0</v>
      </c>
      <c r="D25" s="59">
        <f>'Radar FOV Boundary Interpolated'!$B25*SIN(3.14*$A25/180)</f>
        <v>0</v>
      </c>
      <c r="E25" s="65">
        <f>(  ( 'Radar FOV Boundary Spec '!$F$10- 'Radar FOV Boundary Spec '!$G$10 )/('Radar FOV Boundary Spec '!$F$12 - 'Radar FOV Boundary Spec '!$G$12)  )*('Radar FOV Boundary Interpolated'!$A25 - 'Radar FOV Boundary Spec '!$G$12) + 'Radar FOV Boundary Spec '!$G$10</f>
        <v>0</v>
      </c>
      <c r="F25" s="66">
        <f>'Radar FOV Boundary Interpolated'!$E25*COS(3.14*$A25/180)</f>
        <v>0</v>
      </c>
      <c r="G25" s="66">
        <f>'Radar FOV Boundary Interpolated'!$E25*SIN(3.14*$A25/180)</f>
        <v>0</v>
      </c>
      <c r="H25" s="73">
        <f>'Radar FOV Boundary Interpolated'!$B25</f>
        <v>0</v>
      </c>
      <c r="I25" s="47">
        <f>'Radar FOV Boundary Interpolated'!$H25*COS(3.14*$A25/180)</f>
        <v>0</v>
      </c>
      <c r="J25" s="46">
        <f>'Radar FOV Boundary Interpolated'!$H25*SIN(3.14*$A25/180)</f>
        <v>0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6"/>
    </row>
    <row r="26" spans="1:22" x14ac:dyDescent="0.3">
      <c r="A26" s="40">
        <f t="shared" si="0"/>
        <v>-72</v>
      </c>
      <c r="B26" s="58">
        <f>(  ( 'Radar FOV Boundary Spec '!$F$5- 'Radar FOV Boundary Spec '!$G$5 )/('Radar FOV Boundary Spec '!$F$7 - 'Radar FOV Boundary Spec '!$G$7)  )*('Radar FOV Boundary Interpolated'!$A26 - 'Radar FOV Boundary Spec '!$G$7) + 'Radar FOV Boundary Spec '!$G$5</f>
        <v>0</v>
      </c>
      <c r="C26" s="59">
        <f>'Radar FOV Boundary Interpolated'!$B26*COS(3.14*$A26/180)</f>
        <v>0</v>
      </c>
      <c r="D26" s="59">
        <f>'Radar FOV Boundary Interpolated'!$B26*SIN(3.14*$A26/180)</f>
        <v>0</v>
      </c>
      <c r="E26" s="65">
        <f>(  ( 'Radar FOV Boundary Spec '!$F$10- 'Radar FOV Boundary Spec '!$G$10 )/('Radar FOV Boundary Spec '!$F$12 - 'Radar FOV Boundary Spec '!$G$12)  )*('Radar FOV Boundary Interpolated'!$A26 - 'Radar FOV Boundary Spec '!$G$12) + 'Radar FOV Boundary Spec '!$G$10</f>
        <v>0</v>
      </c>
      <c r="F26" s="66">
        <f>'Radar FOV Boundary Interpolated'!$E26*COS(3.14*$A26/180)</f>
        <v>0</v>
      </c>
      <c r="G26" s="66">
        <f>'Radar FOV Boundary Interpolated'!$E26*SIN(3.14*$A26/180)</f>
        <v>0</v>
      </c>
      <c r="H26" s="73">
        <f>'Radar FOV Boundary Interpolated'!$B26</f>
        <v>0</v>
      </c>
      <c r="I26" s="47">
        <f>'Radar FOV Boundary Interpolated'!$H26*COS(3.14*$A26/180)</f>
        <v>0</v>
      </c>
      <c r="J26" s="46">
        <f>'Radar FOV Boundary Interpolated'!$H26*SIN(3.14*$A26/180)</f>
        <v>0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6"/>
    </row>
    <row r="27" spans="1:22" x14ac:dyDescent="0.3">
      <c r="A27" s="40">
        <f t="shared" si="0"/>
        <v>-71</v>
      </c>
      <c r="B27" s="58">
        <f>(  ( 'Radar FOV Boundary Spec '!$F$5- 'Radar FOV Boundary Spec '!$G$5 )/('Radar FOV Boundary Spec '!$F$7 - 'Radar FOV Boundary Spec '!$G$7)  )*('Radar FOV Boundary Interpolated'!$A27 - 'Radar FOV Boundary Spec '!$G$7) + 'Radar FOV Boundary Spec '!$G$5</f>
        <v>0</v>
      </c>
      <c r="C27" s="59">
        <f>'Radar FOV Boundary Interpolated'!$B27*COS(3.14*$A27/180)</f>
        <v>0</v>
      </c>
      <c r="D27" s="59">
        <f>'Radar FOV Boundary Interpolated'!$B27*SIN(3.14*$A27/180)</f>
        <v>0</v>
      </c>
      <c r="E27" s="65">
        <f>(  ( 'Radar FOV Boundary Spec '!$F$10- 'Radar FOV Boundary Spec '!$G$10 )/('Radar FOV Boundary Spec '!$F$12 - 'Radar FOV Boundary Spec '!$G$12)  )*('Radar FOV Boundary Interpolated'!$A27 - 'Radar FOV Boundary Spec '!$G$12) + 'Radar FOV Boundary Spec '!$G$10</f>
        <v>0</v>
      </c>
      <c r="F27" s="66">
        <f>'Radar FOV Boundary Interpolated'!$E27*COS(3.14*$A27/180)</f>
        <v>0</v>
      </c>
      <c r="G27" s="66">
        <f>'Radar FOV Boundary Interpolated'!$E27*SIN(3.14*$A27/180)</f>
        <v>0</v>
      </c>
      <c r="H27" s="73">
        <f>'Radar FOV Boundary Interpolated'!$B27</f>
        <v>0</v>
      </c>
      <c r="I27" s="47">
        <f>'Radar FOV Boundary Interpolated'!$H27*COS(3.14*$A27/180)</f>
        <v>0</v>
      </c>
      <c r="J27" s="46">
        <f>'Radar FOV Boundary Interpolated'!$H27*SIN(3.14*$A27/180)</f>
        <v>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6"/>
    </row>
    <row r="28" spans="1:22" x14ac:dyDescent="0.3">
      <c r="A28" s="40">
        <f t="shared" si="0"/>
        <v>-70</v>
      </c>
      <c r="B28" s="58">
        <f>(  ( 'Radar FOV Boundary Spec '!$F$5- 'Radar FOV Boundary Spec '!$G$5 )/('Radar FOV Boundary Spec '!$F$7 - 'Radar FOV Boundary Spec '!$G$7)  )*('Radar FOV Boundary Interpolated'!$A28 - 'Radar FOV Boundary Spec '!$G$7) + 'Radar FOV Boundary Spec '!$G$5</f>
        <v>0</v>
      </c>
      <c r="C28" s="59">
        <f>'Radar FOV Boundary Interpolated'!$B28*COS(3.14*$A28/180)</f>
        <v>0</v>
      </c>
      <c r="D28" s="59">
        <f>'Radar FOV Boundary Interpolated'!$B28*SIN(3.14*$A28/180)</f>
        <v>0</v>
      </c>
      <c r="E28" s="65">
        <f>(  ( 'Radar FOV Boundary Spec '!$F$10- 'Radar FOV Boundary Spec '!$G$10 )/('Radar FOV Boundary Spec '!$F$12 - 'Radar FOV Boundary Spec '!$G$12)  )*('Radar FOV Boundary Interpolated'!$A28 - 'Radar FOV Boundary Spec '!$G$12) + 'Radar FOV Boundary Spec '!$G$10</f>
        <v>0</v>
      </c>
      <c r="F28" s="66">
        <f>'Radar FOV Boundary Interpolated'!$E28*COS(3.14*$A28/180)</f>
        <v>0</v>
      </c>
      <c r="G28" s="66">
        <f>'Radar FOV Boundary Interpolated'!$E28*SIN(3.14*$A28/180)</f>
        <v>0</v>
      </c>
      <c r="H28" s="73">
        <f>'Radar FOV Boundary Interpolated'!$B28</f>
        <v>0</v>
      </c>
      <c r="I28" s="47">
        <f>'Radar FOV Boundary Interpolated'!$H28*COS(3.14*$A28/180)</f>
        <v>0</v>
      </c>
      <c r="J28" s="46">
        <f>'Radar FOV Boundary Interpolated'!$H28*SIN(3.14*$A28/180)</f>
        <v>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6"/>
    </row>
    <row r="29" spans="1:22" x14ac:dyDescent="0.3">
      <c r="A29" s="40">
        <f t="shared" si="0"/>
        <v>-69</v>
      </c>
      <c r="B29" s="58">
        <f>(  ( 'Radar FOV Boundary Spec '!$F$5- 'Radar FOV Boundary Spec '!$G$5 )/('Radar FOV Boundary Spec '!$F$7 - 'Radar FOV Boundary Spec '!$G$7)  )*('Radar FOV Boundary Interpolated'!$A29 - 'Radar FOV Boundary Spec '!$G$7) + 'Radar FOV Boundary Spec '!$G$5</f>
        <v>0</v>
      </c>
      <c r="C29" s="59">
        <f>'Radar FOV Boundary Interpolated'!$B29*COS(3.14*$A29/180)</f>
        <v>0</v>
      </c>
      <c r="D29" s="59">
        <f>'Radar FOV Boundary Interpolated'!$B29*SIN(3.14*$A29/180)</f>
        <v>0</v>
      </c>
      <c r="E29" s="65">
        <f>(  ( 'Radar FOV Boundary Spec '!$F$10- 'Radar FOV Boundary Spec '!$G$10 )/('Radar FOV Boundary Spec '!$F$12 - 'Radar FOV Boundary Spec '!$G$12)  )*('Radar FOV Boundary Interpolated'!$A29 - 'Radar FOV Boundary Spec '!$G$12) + 'Radar FOV Boundary Spec '!$G$10</f>
        <v>0</v>
      </c>
      <c r="F29" s="66">
        <f>'Radar FOV Boundary Interpolated'!$E29*COS(3.14*$A29/180)</f>
        <v>0</v>
      </c>
      <c r="G29" s="66">
        <f>'Radar FOV Boundary Interpolated'!$E29*SIN(3.14*$A29/180)</f>
        <v>0</v>
      </c>
      <c r="H29" s="73">
        <f>'Radar FOV Boundary Interpolated'!$B29</f>
        <v>0</v>
      </c>
      <c r="I29" s="47">
        <f>'Radar FOV Boundary Interpolated'!$H29*COS(3.14*$A29/180)</f>
        <v>0</v>
      </c>
      <c r="J29" s="46">
        <f>'Radar FOV Boundary Interpolated'!$H29*SIN(3.14*$A29/180)</f>
        <v>0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6"/>
    </row>
    <row r="30" spans="1:22" ht="15" thickBot="1" x14ac:dyDescent="0.35">
      <c r="A30" s="40">
        <f t="shared" si="0"/>
        <v>-68</v>
      </c>
      <c r="B30" s="58">
        <f>(  ( 'Radar FOV Boundary Spec '!$F$5- 'Radar FOV Boundary Spec '!$G$5 )/('Radar FOV Boundary Spec '!$F$7 - 'Radar FOV Boundary Spec '!$G$7)  )*('Radar FOV Boundary Interpolated'!$A30 - 'Radar FOV Boundary Spec '!$G$7) + 'Radar FOV Boundary Spec '!$G$5</f>
        <v>0</v>
      </c>
      <c r="C30" s="59">
        <f>'Radar FOV Boundary Interpolated'!$B30*COS(3.14*$A30/180)</f>
        <v>0</v>
      </c>
      <c r="D30" s="59">
        <f>'Radar FOV Boundary Interpolated'!$B30*SIN(3.14*$A30/180)</f>
        <v>0</v>
      </c>
      <c r="E30" s="65">
        <f>(  ( 'Radar FOV Boundary Spec '!$F$10- 'Radar FOV Boundary Spec '!$G$10 )/('Radar FOV Boundary Spec '!$F$12 - 'Radar FOV Boundary Spec '!$G$12)  )*('Radar FOV Boundary Interpolated'!$A30 - 'Radar FOV Boundary Spec '!$G$12) + 'Radar FOV Boundary Spec '!$G$10</f>
        <v>0</v>
      </c>
      <c r="F30" s="66">
        <f>'Radar FOV Boundary Interpolated'!$E30*COS(3.14*$A30/180)</f>
        <v>0</v>
      </c>
      <c r="G30" s="66">
        <f>'Radar FOV Boundary Interpolated'!$E30*SIN(3.14*$A30/180)</f>
        <v>0</v>
      </c>
      <c r="H30" s="73">
        <f>'Radar FOV Boundary Interpolated'!$B30</f>
        <v>0</v>
      </c>
      <c r="I30" s="47">
        <f>'Radar FOV Boundary Interpolated'!$H30*COS(3.14*$A30/180)</f>
        <v>0</v>
      </c>
      <c r="J30" s="46">
        <f>'Radar FOV Boundary Interpolated'!$H30*SIN(3.14*$A30/180)</f>
        <v>0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6"/>
    </row>
    <row r="31" spans="1:22" x14ac:dyDescent="0.3">
      <c r="A31" s="40">
        <f t="shared" si="0"/>
        <v>-67</v>
      </c>
      <c r="B31" s="58">
        <f>(  ( 'Radar FOV Boundary Spec '!$F$5- 'Radar FOV Boundary Spec '!$G$5 )/('Radar FOV Boundary Spec '!$F$7 - 'Radar FOV Boundary Spec '!$G$7)  )*('Radar FOV Boundary Interpolated'!$A31 - 'Radar FOV Boundary Spec '!$G$7) + 'Radar FOV Boundary Spec '!$G$5</f>
        <v>0</v>
      </c>
      <c r="C31" s="59">
        <f>'Radar FOV Boundary Interpolated'!$B31*COS(3.14*$A31/180)</f>
        <v>0</v>
      </c>
      <c r="D31" s="59">
        <f>'Radar FOV Boundary Interpolated'!$B31*SIN(3.14*$A31/180)</f>
        <v>0</v>
      </c>
      <c r="E31" s="65">
        <f>(  ( 'Radar FOV Boundary Spec '!$F$10- 'Radar FOV Boundary Spec '!$G$10 )/('Radar FOV Boundary Spec '!$F$12 - 'Radar FOV Boundary Spec '!$G$12)  )*('Radar FOV Boundary Interpolated'!$A31 - 'Radar FOV Boundary Spec '!$G$12) + 'Radar FOV Boundary Spec '!$G$10</f>
        <v>0</v>
      </c>
      <c r="F31" s="66">
        <f>'Radar FOV Boundary Interpolated'!$E31*COS(3.14*$A31/180)</f>
        <v>0</v>
      </c>
      <c r="G31" s="66">
        <f>'Radar FOV Boundary Interpolated'!$E31*SIN(3.14*$A31/180)</f>
        <v>0</v>
      </c>
      <c r="H31" s="73">
        <f>'Radar FOV Boundary Interpolated'!$B31</f>
        <v>0</v>
      </c>
      <c r="I31" s="47">
        <f>'Radar FOV Boundary Interpolated'!$H31*COS(3.14*$A31/180)</f>
        <v>0</v>
      </c>
      <c r="J31" s="46">
        <f>'Radar FOV Boundary Interpolated'!$H31*SIN(3.14*$A31/180)</f>
        <v>0</v>
      </c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2"/>
    </row>
    <row r="32" spans="1:22" x14ac:dyDescent="0.3">
      <c r="A32" s="40">
        <f t="shared" si="0"/>
        <v>-66</v>
      </c>
      <c r="B32" s="58">
        <f>(  ( 'Radar FOV Boundary Spec '!$F$5- 'Radar FOV Boundary Spec '!$G$5 )/('Radar FOV Boundary Spec '!$F$7 - 'Radar FOV Boundary Spec '!$G$7)  )*('Radar FOV Boundary Interpolated'!$A32 - 'Radar FOV Boundary Spec '!$G$7) + 'Radar FOV Boundary Spec '!$G$5</f>
        <v>0</v>
      </c>
      <c r="C32" s="59">
        <f>'Radar FOV Boundary Interpolated'!$B32*COS(3.14*$A32/180)</f>
        <v>0</v>
      </c>
      <c r="D32" s="59">
        <f>'Radar FOV Boundary Interpolated'!$B32*SIN(3.14*$A32/180)</f>
        <v>0</v>
      </c>
      <c r="E32" s="65">
        <f>(  ( 'Radar FOV Boundary Spec '!$F$10- 'Radar FOV Boundary Spec '!$G$10 )/('Radar FOV Boundary Spec '!$F$12 - 'Radar FOV Boundary Spec '!$G$12)  )*('Radar FOV Boundary Interpolated'!$A32 - 'Radar FOV Boundary Spec '!$G$12) + 'Radar FOV Boundary Spec '!$G$10</f>
        <v>0</v>
      </c>
      <c r="F32" s="66">
        <f>'Radar FOV Boundary Interpolated'!$E32*COS(3.14*$A32/180)</f>
        <v>0</v>
      </c>
      <c r="G32" s="66">
        <f>'Radar FOV Boundary Interpolated'!$E32*SIN(3.14*$A32/180)</f>
        <v>0</v>
      </c>
      <c r="H32" s="73">
        <f>'Radar FOV Boundary Interpolated'!$B32</f>
        <v>0</v>
      </c>
      <c r="I32" s="47">
        <f>'Radar FOV Boundary Interpolated'!$H32*COS(3.14*$A32/180)</f>
        <v>0</v>
      </c>
      <c r="J32" s="46">
        <f>'Radar FOV Boundary Interpolated'!$H32*SIN(3.14*$A32/180)</f>
        <v>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6"/>
    </row>
    <row r="33" spans="1:22" x14ac:dyDescent="0.3">
      <c r="A33" s="40">
        <f t="shared" si="0"/>
        <v>-65</v>
      </c>
      <c r="B33" s="58">
        <f>(  ( 'Radar FOV Boundary Spec '!$F$5- 'Radar FOV Boundary Spec '!$G$5 )/('Radar FOV Boundary Spec '!$F$7 - 'Radar FOV Boundary Spec '!$G$7)  )*('Radar FOV Boundary Interpolated'!$A33 - 'Radar FOV Boundary Spec '!$G$7) + 'Radar FOV Boundary Spec '!$G$5</f>
        <v>0</v>
      </c>
      <c r="C33" s="59">
        <f>'Radar FOV Boundary Interpolated'!$B33*COS(3.14*$A33/180)</f>
        <v>0</v>
      </c>
      <c r="D33" s="59">
        <f>'Radar FOV Boundary Interpolated'!$B33*SIN(3.14*$A33/180)</f>
        <v>0</v>
      </c>
      <c r="E33" s="65">
        <f>(  ( 'Radar FOV Boundary Spec '!$F$10- 'Radar FOV Boundary Spec '!$G$10 )/('Radar FOV Boundary Spec '!$F$12 - 'Radar FOV Boundary Spec '!$G$12)  )*('Radar FOV Boundary Interpolated'!$A33 - 'Radar FOV Boundary Spec '!$G$12) + 'Radar FOV Boundary Spec '!$G$10</f>
        <v>0</v>
      </c>
      <c r="F33" s="66">
        <f>'Radar FOV Boundary Interpolated'!$E33*COS(3.14*$A33/180)</f>
        <v>0</v>
      </c>
      <c r="G33" s="66">
        <f>'Radar FOV Boundary Interpolated'!$E33*SIN(3.14*$A33/180)</f>
        <v>0</v>
      </c>
      <c r="H33" s="73">
        <f>'Radar FOV Boundary Interpolated'!$B33</f>
        <v>0</v>
      </c>
      <c r="I33" s="47">
        <f>'Radar FOV Boundary Interpolated'!$H33*COS(3.14*$A33/180)</f>
        <v>0</v>
      </c>
      <c r="J33" s="46">
        <f>'Radar FOV Boundary Interpolated'!$H33*SIN(3.14*$A33/180)</f>
        <v>0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6"/>
    </row>
    <row r="34" spans="1:22" x14ac:dyDescent="0.3">
      <c r="A34" s="40">
        <f t="shared" si="0"/>
        <v>-64</v>
      </c>
      <c r="B34" s="58">
        <f>(  ( 'Radar FOV Boundary Spec '!$F$5- 'Radar FOV Boundary Spec '!$G$5 )/('Radar FOV Boundary Spec '!$F$7 - 'Radar FOV Boundary Spec '!$G$7)  )*('Radar FOV Boundary Interpolated'!$A34 - 'Radar FOV Boundary Spec '!$G$7) + 'Radar FOV Boundary Spec '!$G$5</f>
        <v>0</v>
      </c>
      <c r="C34" s="59">
        <f>'Radar FOV Boundary Interpolated'!$B34*COS(3.14*$A34/180)</f>
        <v>0</v>
      </c>
      <c r="D34" s="59">
        <f>'Radar FOV Boundary Interpolated'!$B34*SIN(3.14*$A34/180)</f>
        <v>0</v>
      </c>
      <c r="E34" s="65">
        <f>(  ( 'Radar FOV Boundary Spec '!$F$10- 'Radar FOV Boundary Spec '!$G$10 )/('Radar FOV Boundary Spec '!$F$12 - 'Radar FOV Boundary Spec '!$G$12)  )*('Radar FOV Boundary Interpolated'!$A34 - 'Radar FOV Boundary Spec '!$G$12) + 'Radar FOV Boundary Spec '!$G$10</f>
        <v>0</v>
      </c>
      <c r="F34" s="66">
        <f>'Radar FOV Boundary Interpolated'!$E34*COS(3.14*$A34/180)</f>
        <v>0</v>
      </c>
      <c r="G34" s="66">
        <f>'Radar FOV Boundary Interpolated'!$E34*SIN(3.14*$A34/180)</f>
        <v>0</v>
      </c>
      <c r="H34" s="73">
        <f>'Radar FOV Boundary Interpolated'!$B34</f>
        <v>0</v>
      </c>
      <c r="I34" s="47">
        <f>'Radar FOV Boundary Interpolated'!$H34*COS(3.14*$A34/180)</f>
        <v>0</v>
      </c>
      <c r="J34" s="46">
        <f>'Radar FOV Boundary Interpolated'!$H34*SIN(3.14*$A34/180)</f>
        <v>0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6"/>
    </row>
    <row r="35" spans="1:22" x14ac:dyDescent="0.3">
      <c r="A35" s="40">
        <f t="shared" si="0"/>
        <v>-63</v>
      </c>
      <c r="B35" s="58">
        <f>(  ( 'Radar FOV Boundary Spec '!$F$5- 'Radar FOV Boundary Spec '!$G$5 )/('Radar FOV Boundary Spec '!$F$7 - 'Radar FOV Boundary Spec '!$G$7)  )*('Radar FOV Boundary Interpolated'!$A35 - 'Radar FOV Boundary Spec '!$G$7) + 'Radar FOV Boundary Spec '!$G$5</f>
        <v>0</v>
      </c>
      <c r="C35" s="59">
        <f>'Radar FOV Boundary Interpolated'!$B35*COS(3.14*$A35/180)</f>
        <v>0</v>
      </c>
      <c r="D35" s="59">
        <f>'Radar FOV Boundary Interpolated'!$B35*SIN(3.14*$A35/180)</f>
        <v>0</v>
      </c>
      <c r="E35" s="65">
        <f>(  ( 'Radar FOV Boundary Spec '!$F$10- 'Radar FOV Boundary Spec '!$G$10 )/('Radar FOV Boundary Spec '!$F$12 - 'Radar FOV Boundary Spec '!$G$12)  )*('Radar FOV Boundary Interpolated'!$A35 - 'Radar FOV Boundary Spec '!$G$12) + 'Radar FOV Boundary Spec '!$G$10</f>
        <v>0</v>
      </c>
      <c r="F35" s="66">
        <f>'Radar FOV Boundary Interpolated'!$E35*COS(3.14*$A35/180)</f>
        <v>0</v>
      </c>
      <c r="G35" s="66">
        <f>'Radar FOV Boundary Interpolated'!$E35*SIN(3.14*$A35/180)</f>
        <v>0</v>
      </c>
      <c r="H35" s="73">
        <f>'Radar FOV Boundary Interpolated'!$B35</f>
        <v>0</v>
      </c>
      <c r="I35" s="47">
        <f>'Radar FOV Boundary Interpolated'!$H35*COS(3.14*$A35/180)</f>
        <v>0</v>
      </c>
      <c r="J35" s="46">
        <f>'Radar FOV Boundary Interpolated'!$H35*SIN(3.14*$A35/180)</f>
        <v>0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6"/>
    </row>
    <row r="36" spans="1:22" x14ac:dyDescent="0.3">
      <c r="A36" s="40">
        <f t="shared" si="0"/>
        <v>-62</v>
      </c>
      <c r="B36" s="58">
        <f>(  ( 'Radar FOV Boundary Spec '!$F$5- 'Radar FOV Boundary Spec '!$G$5 )/('Radar FOV Boundary Spec '!$F$7 - 'Radar FOV Boundary Spec '!$G$7)  )*('Radar FOV Boundary Interpolated'!$A36 - 'Radar FOV Boundary Spec '!$G$7) + 'Radar FOV Boundary Spec '!$G$5</f>
        <v>0</v>
      </c>
      <c r="C36" s="59">
        <f>'Radar FOV Boundary Interpolated'!$B36*COS(3.14*$A36/180)</f>
        <v>0</v>
      </c>
      <c r="D36" s="59">
        <f>'Radar FOV Boundary Interpolated'!$B36*SIN(3.14*$A36/180)</f>
        <v>0</v>
      </c>
      <c r="E36" s="65">
        <f>(  ( 'Radar FOV Boundary Spec '!$F$10- 'Radar FOV Boundary Spec '!$G$10 )/('Radar FOV Boundary Spec '!$F$12 - 'Radar FOV Boundary Spec '!$G$12)  )*('Radar FOV Boundary Interpolated'!$A36 - 'Radar FOV Boundary Spec '!$G$12) + 'Radar FOV Boundary Spec '!$G$10</f>
        <v>0</v>
      </c>
      <c r="F36" s="66">
        <f>'Radar FOV Boundary Interpolated'!$E36*COS(3.14*$A36/180)</f>
        <v>0</v>
      </c>
      <c r="G36" s="66">
        <f>'Radar FOV Boundary Interpolated'!$E36*SIN(3.14*$A36/180)</f>
        <v>0</v>
      </c>
      <c r="H36" s="73">
        <f>'Radar FOV Boundary Interpolated'!$B36</f>
        <v>0</v>
      </c>
      <c r="I36" s="47">
        <f>'Radar FOV Boundary Interpolated'!$H36*COS(3.14*$A36/180)</f>
        <v>0</v>
      </c>
      <c r="J36" s="46">
        <f>'Radar FOV Boundary Interpolated'!$H36*SIN(3.14*$A36/180)</f>
        <v>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6"/>
    </row>
    <row r="37" spans="1:22" x14ac:dyDescent="0.3">
      <c r="A37" s="40">
        <f t="shared" si="0"/>
        <v>-61</v>
      </c>
      <c r="B37" s="58">
        <f>(  ( 'Radar FOV Boundary Spec '!$F$5- 'Radar FOV Boundary Spec '!$G$5 )/('Radar FOV Boundary Spec '!$F$7 - 'Radar FOV Boundary Spec '!$G$7)  )*('Radar FOV Boundary Interpolated'!$A37 - 'Radar FOV Boundary Spec '!$G$7) + 'Radar FOV Boundary Spec '!$G$5</f>
        <v>0</v>
      </c>
      <c r="C37" s="59">
        <f>'Radar FOV Boundary Interpolated'!$B37*COS(3.14*$A37/180)</f>
        <v>0</v>
      </c>
      <c r="D37" s="59">
        <f>'Radar FOV Boundary Interpolated'!$B37*SIN(3.14*$A37/180)</f>
        <v>0</v>
      </c>
      <c r="E37" s="65">
        <f>(  ( 'Radar FOV Boundary Spec '!$F$10- 'Radar FOV Boundary Spec '!$G$10 )/('Radar FOV Boundary Spec '!$F$12 - 'Radar FOV Boundary Spec '!$G$12)  )*('Radar FOV Boundary Interpolated'!$A37 - 'Radar FOV Boundary Spec '!$G$12) + 'Radar FOV Boundary Spec '!$G$10</f>
        <v>0</v>
      </c>
      <c r="F37" s="66">
        <f>'Radar FOV Boundary Interpolated'!$E37*COS(3.14*$A37/180)</f>
        <v>0</v>
      </c>
      <c r="G37" s="66">
        <f>'Radar FOV Boundary Interpolated'!$E37*SIN(3.14*$A37/180)</f>
        <v>0</v>
      </c>
      <c r="H37" s="73">
        <f>'Radar FOV Boundary Interpolated'!$B37</f>
        <v>0</v>
      </c>
      <c r="I37" s="47">
        <f>'Radar FOV Boundary Interpolated'!$H37*COS(3.14*$A37/180)</f>
        <v>0</v>
      </c>
      <c r="J37" s="46">
        <f>'Radar FOV Boundary Interpolated'!$H37*SIN(3.14*$A37/180)</f>
        <v>0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6"/>
    </row>
    <row r="38" spans="1:22" x14ac:dyDescent="0.3">
      <c r="A38" s="40">
        <f t="shared" si="0"/>
        <v>-60</v>
      </c>
      <c r="B38" s="60">
        <f>(  ( 'Radar FOV Boundary Spec '!$H$5- 'Radar FOV Boundary Spec '!$I$5 )/('Radar FOV Boundary Spec '!$H$7 - 'Radar FOV Boundary Spec '!$I$7)  )*('Radar FOV Boundary Interpolated'!$A38 - 'Radar FOV Boundary Spec '!$I$7) + 'Radar FOV Boundary Spec '!$I$5</f>
        <v>40</v>
      </c>
      <c r="C38" s="59">
        <f>'Radar FOV Boundary Interpolated'!$B38*COS(3.14*$A38/180)</f>
        <v>20.018387560328232</v>
      </c>
      <c r="D38" s="59">
        <f>'Radar FOV Boundary Interpolated'!$B38*SIN(3.14*$A38/180)</f>
        <v>-34.630393579693774</v>
      </c>
      <c r="E38" s="65">
        <f>(  ( 'Radar FOV Boundary Spec '!$F$10- 'Radar FOV Boundary Spec '!$G$10 )/('Radar FOV Boundary Spec '!$F$12 - 'Radar FOV Boundary Spec '!$G$12)  )*('Radar FOV Boundary Interpolated'!$A38 - 'Radar FOV Boundary Spec '!$G$12) + 'Radar FOV Boundary Spec '!$G$10</f>
        <v>0</v>
      </c>
      <c r="F38" s="66">
        <f>'Radar FOV Boundary Interpolated'!$E38*COS(3.14*$A38/180)</f>
        <v>0</v>
      </c>
      <c r="G38" s="66">
        <f>'Radar FOV Boundary Interpolated'!$E38*SIN(3.14*$A38/180)</f>
        <v>0</v>
      </c>
      <c r="H38" s="73">
        <f>'Radar FOV Boundary Interpolated'!$B38</f>
        <v>40</v>
      </c>
      <c r="I38" s="47">
        <f>'Radar FOV Boundary Interpolated'!$H38*COS(3.14*$A38/180)</f>
        <v>20.018387560328232</v>
      </c>
      <c r="J38" s="46">
        <f>'Radar FOV Boundary Interpolated'!$H38*SIN(3.14*$A38/180)</f>
        <v>-34.630393579693774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6"/>
    </row>
    <row r="39" spans="1:22" x14ac:dyDescent="0.3">
      <c r="A39" s="40">
        <f t="shared" si="0"/>
        <v>-59</v>
      </c>
      <c r="B39" s="60">
        <f>(  ( 'Radar FOV Boundary Spec '!$H$5- 'Radar FOV Boundary Spec '!$I$5 )/('Radar FOV Boundary Spec '!$H$7 - 'Radar FOV Boundary Spec '!$I$7)  )*('Radar FOV Boundary Interpolated'!$A39 - 'Radar FOV Boundary Spec '!$I$7) + 'Radar FOV Boundary Spec '!$I$5</f>
        <v>41.5</v>
      </c>
      <c r="C39" s="59">
        <f>'Radar FOV Boundary Interpolated'!$B39*COS(3.14*$A39/180)</f>
        <v>21.392647307478008</v>
      </c>
      <c r="D39" s="59">
        <f>'Radar FOV Boundary Interpolated'!$B39*SIN(3.14*$A39/180)</f>
        <v>-35.561280083510127</v>
      </c>
      <c r="E39" s="65">
        <f>(  ( 'Radar FOV Boundary Spec '!$F$10- 'Radar FOV Boundary Spec '!$G$10 )/('Radar FOV Boundary Spec '!$F$12 - 'Radar FOV Boundary Spec '!$G$12)  )*('Radar FOV Boundary Interpolated'!$A39 - 'Radar FOV Boundary Spec '!$G$12) + 'Radar FOV Boundary Spec '!$G$10</f>
        <v>0</v>
      </c>
      <c r="F39" s="66">
        <f>'Radar FOV Boundary Interpolated'!$E39*COS(3.14*$A39/180)</f>
        <v>0</v>
      </c>
      <c r="G39" s="66">
        <f>'Radar FOV Boundary Interpolated'!$E39*SIN(3.14*$A39/180)</f>
        <v>0</v>
      </c>
      <c r="H39" s="73">
        <f>'Radar FOV Boundary Interpolated'!$B39</f>
        <v>41.5</v>
      </c>
      <c r="I39" s="47">
        <f>'Radar FOV Boundary Interpolated'!$H39*COS(3.14*$A39/180)</f>
        <v>21.392647307478008</v>
      </c>
      <c r="J39" s="46">
        <f>'Radar FOV Boundary Interpolated'!$H39*SIN(3.14*$A39/180)</f>
        <v>-35.561280083510127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6"/>
    </row>
    <row r="40" spans="1:22" x14ac:dyDescent="0.3">
      <c r="A40" s="40">
        <f t="shared" si="0"/>
        <v>-58</v>
      </c>
      <c r="B40" s="60">
        <f>(  ( 'Radar FOV Boundary Spec '!$H$5- 'Radar FOV Boundary Spec '!$I$5 )/('Radar FOV Boundary Spec '!$H$7 - 'Radar FOV Boundary Spec '!$I$7)  )*('Radar FOV Boundary Interpolated'!$A40 - 'Radar FOV Boundary Spec '!$I$7) + 'Radar FOV Boundary Spec '!$I$5</f>
        <v>43</v>
      </c>
      <c r="C40" s="59">
        <f>'Radar FOV Boundary Interpolated'!$B40*COS(3.14*$A40/180)</f>
        <v>22.805239323042187</v>
      </c>
      <c r="D40" s="59">
        <f>'Radar FOV Boundary Interpolated'!$B40*SIN(3.14*$A40/180)</f>
        <v>-36.454369551794066</v>
      </c>
      <c r="E40" s="65">
        <f>(  ( 'Radar FOV Boundary Spec '!$F$10- 'Radar FOV Boundary Spec '!$G$10 )/('Radar FOV Boundary Spec '!$F$12 - 'Radar FOV Boundary Spec '!$G$12)  )*('Radar FOV Boundary Interpolated'!$A40 - 'Radar FOV Boundary Spec '!$G$12) + 'Radar FOV Boundary Spec '!$G$10</f>
        <v>0</v>
      </c>
      <c r="F40" s="66">
        <f>'Radar FOV Boundary Interpolated'!$E40*COS(3.14*$A40/180)</f>
        <v>0</v>
      </c>
      <c r="G40" s="66">
        <f>'Radar FOV Boundary Interpolated'!$E40*SIN(3.14*$A40/180)</f>
        <v>0</v>
      </c>
      <c r="H40" s="73">
        <f>'Radar FOV Boundary Interpolated'!$B40</f>
        <v>43</v>
      </c>
      <c r="I40" s="47">
        <f>'Radar FOV Boundary Interpolated'!$H40*COS(3.14*$A40/180)</f>
        <v>22.805239323042187</v>
      </c>
      <c r="J40" s="46">
        <f>'Radar FOV Boundary Interpolated'!$H40*SIN(3.14*$A40/180)</f>
        <v>-36.454369551794066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6"/>
    </row>
    <row r="41" spans="1:22" x14ac:dyDescent="0.3">
      <c r="A41" s="40">
        <f t="shared" ref="A41:A72" si="1">$A40+$D$4</f>
        <v>-57</v>
      </c>
      <c r="B41" s="60">
        <f>(  ( 'Radar FOV Boundary Spec '!$H$5- 'Radar FOV Boundary Spec '!$I$5 )/('Radar FOV Boundary Spec '!$H$7 - 'Radar FOV Boundary Spec '!$I$7)  )*('Radar FOV Boundary Interpolated'!$A41 - 'Radar FOV Boundary Spec '!$I$7) + 'Radar FOV Boundary Spec '!$I$5</f>
        <v>44.5</v>
      </c>
      <c r="C41" s="59">
        <f>'Radar FOV Boundary Interpolated'!$B41*COS(3.14*$A41/180)</f>
        <v>24.255256378899166</v>
      </c>
      <c r="D41" s="59">
        <f>'Radar FOV Boundary Interpolated'!$B41*SIN(3.14*$A41/180)</f>
        <v>-37.308612115621123</v>
      </c>
      <c r="E41" s="65">
        <f>(  ( 'Radar FOV Boundary Spec '!$F$10- 'Radar FOV Boundary Spec '!$G$10 )/('Radar FOV Boundary Spec '!$F$12 - 'Radar FOV Boundary Spec '!$G$12)  )*('Radar FOV Boundary Interpolated'!$A41 - 'Radar FOV Boundary Spec '!$G$12) + 'Radar FOV Boundary Spec '!$G$10</f>
        <v>0</v>
      </c>
      <c r="F41" s="66">
        <f>'Radar FOV Boundary Interpolated'!$E41*COS(3.14*$A41/180)</f>
        <v>0</v>
      </c>
      <c r="G41" s="66">
        <f>'Radar FOV Boundary Interpolated'!$E41*SIN(3.14*$A41/180)</f>
        <v>0</v>
      </c>
      <c r="H41" s="73">
        <f>'Radar FOV Boundary Interpolated'!$B41</f>
        <v>44.5</v>
      </c>
      <c r="I41" s="47">
        <f>'Radar FOV Boundary Interpolated'!$H41*COS(3.14*$A41/180)</f>
        <v>24.255256378899166</v>
      </c>
      <c r="J41" s="46">
        <f>'Radar FOV Boundary Interpolated'!$H41*SIN(3.14*$A41/180)</f>
        <v>-37.308612115621123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6"/>
    </row>
    <row r="42" spans="1:22" x14ac:dyDescent="0.3">
      <c r="A42" s="40">
        <f t="shared" si="1"/>
        <v>-56</v>
      </c>
      <c r="B42" s="60">
        <f>(  ( 'Radar FOV Boundary Spec '!$H$5- 'Radar FOV Boundary Spec '!$I$5 )/('Radar FOV Boundary Spec '!$H$7 - 'Radar FOV Boundary Spec '!$I$7)  )*('Radar FOV Boundary Interpolated'!$A42 - 'Radar FOV Boundary Spec '!$I$7) + 'Radar FOV Boundary Spec '!$I$5</f>
        <v>46</v>
      </c>
      <c r="C42" s="59">
        <f>'Radar FOV Boundary Interpolated'!$B42*COS(3.14*$A42/180)</f>
        <v>25.741766358235019</v>
      </c>
      <c r="D42" s="59">
        <f>'Radar FOV Boundary Interpolated'!$B42*SIN(3.14*$A42/180)</f>
        <v>-38.12297817272465</v>
      </c>
      <c r="E42" s="65">
        <f>(  ( 'Radar FOV Boundary Spec '!$F$10- 'Radar FOV Boundary Spec '!$G$10 )/('Radar FOV Boundary Spec '!$F$12 - 'Radar FOV Boundary Spec '!$G$12)  )*('Radar FOV Boundary Interpolated'!$A42 - 'Radar FOV Boundary Spec '!$G$12) + 'Radar FOV Boundary Spec '!$G$10</f>
        <v>0</v>
      </c>
      <c r="F42" s="66">
        <f>'Radar FOV Boundary Interpolated'!$E42*COS(3.14*$A42/180)</f>
        <v>0</v>
      </c>
      <c r="G42" s="66">
        <f>'Radar FOV Boundary Interpolated'!$E42*SIN(3.14*$A42/180)</f>
        <v>0</v>
      </c>
      <c r="H42" s="73">
        <f>'Radar FOV Boundary Interpolated'!$B42</f>
        <v>46</v>
      </c>
      <c r="I42" s="47">
        <f>'Radar FOV Boundary Interpolated'!$H42*COS(3.14*$A42/180)</f>
        <v>25.741766358235019</v>
      </c>
      <c r="J42" s="46">
        <f>'Radar FOV Boundary Interpolated'!$H42*SIN(3.14*$A42/180)</f>
        <v>-38.12297817272465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6"/>
    </row>
    <row r="43" spans="1:22" x14ac:dyDescent="0.3">
      <c r="A43" s="40">
        <f t="shared" si="1"/>
        <v>-55</v>
      </c>
      <c r="B43" s="60">
        <f>(  ( 'Radar FOV Boundary Spec '!$H$5- 'Radar FOV Boundary Spec '!$I$5 )/('Radar FOV Boundary Spec '!$H$7 - 'Radar FOV Boundary Spec '!$I$7)  )*('Radar FOV Boundary Interpolated'!$A43 - 'Radar FOV Boundary Spec '!$I$7) + 'Radar FOV Boundary Spec '!$I$5</f>
        <v>47.5</v>
      </c>
      <c r="C43" s="59">
        <f>'Radar FOV Boundary Interpolated'!$B43*COS(3.14*$A43/180)</f>
        <v>27.263812688561284</v>
      </c>
      <c r="D43" s="59">
        <f>'Radar FOV Boundary Interpolated'!$B43*SIN(3.14*$A43/180)</f>
        <v>-38.896458935011616</v>
      </c>
      <c r="E43" s="65">
        <f>(  ( 'Radar FOV Boundary Spec '!$F$10- 'Radar FOV Boundary Spec '!$G$10 )/('Radar FOV Boundary Spec '!$F$12 - 'Radar FOV Boundary Spec '!$G$12)  )*('Radar FOV Boundary Interpolated'!$A43 - 'Radar FOV Boundary Spec '!$G$12) + 'Radar FOV Boundary Spec '!$G$10</f>
        <v>0</v>
      </c>
      <c r="F43" s="66">
        <f>'Radar FOV Boundary Interpolated'!$E43*COS(3.14*$A43/180)</f>
        <v>0</v>
      </c>
      <c r="G43" s="66">
        <f>'Radar FOV Boundary Interpolated'!$E43*SIN(3.14*$A43/180)</f>
        <v>0</v>
      </c>
      <c r="H43" s="73">
        <f>'Radar FOV Boundary Interpolated'!$B43</f>
        <v>47.5</v>
      </c>
      <c r="I43" s="47">
        <f>'Radar FOV Boundary Interpolated'!$H43*COS(3.14*$A43/180)</f>
        <v>27.263812688561284</v>
      </c>
      <c r="J43" s="46">
        <f>'Radar FOV Boundary Interpolated'!$H43*SIN(3.14*$A43/180)</f>
        <v>-38.896458935011616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6"/>
    </row>
    <row r="44" spans="1:22" x14ac:dyDescent="0.3">
      <c r="A44" s="40">
        <f t="shared" si="1"/>
        <v>-54</v>
      </c>
      <c r="B44" s="60">
        <f>(  ( 'Radar FOV Boundary Spec '!$H$5- 'Radar FOV Boundary Spec '!$I$5 )/('Radar FOV Boundary Spec '!$H$7 - 'Radar FOV Boundary Spec '!$I$7)  )*('Radar FOV Boundary Interpolated'!$A44 - 'Radar FOV Boundary Spec '!$I$7) + 'Radar FOV Boundary Spec '!$I$5</f>
        <v>49</v>
      </c>
      <c r="C44" s="59">
        <f>'Radar FOV Boundary Interpolated'!$B44*COS(3.14*$A44/180)</f>
        <v>28.820414786237379</v>
      </c>
      <c r="D44" s="59">
        <f>'Radar FOV Boundary Interpolated'!$B44*SIN(3.14*$A44/180)</f>
        <v>-39.628066967103379</v>
      </c>
      <c r="E44" s="65">
        <f>(  ( 'Radar FOV Boundary Spec '!$F$10- 'Radar FOV Boundary Spec '!$G$10 )/('Radar FOV Boundary Spec '!$F$12 - 'Radar FOV Boundary Spec '!$G$12)  )*('Radar FOV Boundary Interpolated'!$A44 - 'Radar FOV Boundary Spec '!$G$12) + 'Radar FOV Boundary Spec '!$G$10</f>
        <v>0</v>
      </c>
      <c r="F44" s="66">
        <f>'Radar FOV Boundary Interpolated'!$E44*COS(3.14*$A44/180)</f>
        <v>0</v>
      </c>
      <c r="G44" s="66">
        <f>'Radar FOV Boundary Interpolated'!$E44*SIN(3.14*$A44/180)</f>
        <v>0</v>
      </c>
      <c r="H44" s="73">
        <f>'Radar FOV Boundary Interpolated'!$B44</f>
        <v>49</v>
      </c>
      <c r="I44" s="47">
        <f>'Radar FOV Boundary Interpolated'!$H44*COS(3.14*$A44/180)</f>
        <v>28.820414786237379</v>
      </c>
      <c r="J44" s="46">
        <f>'Radar FOV Boundary Interpolated'!$H44*SIN(3.14*$A44/180)</f>
        <v>-39.628066967103379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6"/>
    </row>
    <row r="45" spans="1:22" x14ac:dyDescent="0.3">
      <c r="A45" s="40">
        <f t="shared" si="1"/>
        <v>-53</v>
      </c>
      <c r="B45" s="60">
        <f>(  ( 'Radar FOV Boundary Spec '!$H$5- 'Radar FOV Boundary Spec '!$I$5 )/('Radar FOV Boundary Spec '!$H$7 - 'Radar FOV Boundary Spec '!$I$7)  )*('Radar FOV Boundary Interpolated'!$A45 - 'Radar FOV Boundary Spec '!$I$7) + 'Radar FOV Boundary Spec '!$I$5</f>
        <v>50.5</v>
      </c>
      <c r="C45" s="59">
        <f>'Radar FOV Boundary Interpolated'!$B45*COS(3.14*$A45/180)</f>
        <v>30.410568512315511</v>
      </c>
      <c r="D45" s="59">
        <f>'Radar FOV Boundary Interpolated'!$B45*SIN(3.14*$A45/180)</f>
        <v>-40.316836715667122</v>
      </c>
      <c r="E45" s="65">
        <f>(  ( 'Radar FOV Boundary Spec '!$F$10- 'Radar FOV Boundary Spec '!$G$10 )/('Radar FOV Boundary Spec '!$F$12 - 'Radar FOV Boundary Spec '!$G$12)  )*('Radar FOV Boundary Interpolated'!$A45 - 'Radar FOV Boundary Spec '!$G$12) + 'Radar FOV Boundary Spec '!$G$10</f>
        <v>0</v>
      </c>
      <c r="F45" s="66">
        <f>'Radar FOV Boundary Interpolated'!$E45*COS(3.14*$A45/180)</f>
        <v>0</v>
      </c>
      <c r="G45" s="66">
        <f>'Radar FOV Boundary Interpolated'!$E45*SIN(3.14*$A45/180)</f>
        <v>0</v>
      </c>
      <c r="H45" s="73">
        <f>'Radar FOV Boundary Interpolated'!$B45</f>
        <v>50.5</v>
      </c>
      <c r="I45" s="47">
        <f>'Radar FOV Boundary Interpolated'!$H45*COS(3.14*$A45/180)</f>
        <v>30.410568512315511</v>
      </c>
      <c r="J45" s="46">
        <f>'Radar FOV Boundary Interpolated'!$H45*SIN(3.14*$A45/180)</f>
        <v>-40.316836715667122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6"/>
    </row>
    <row r="46" spans="1:22" x14ac:dyDescent="0.3">
      <c r="A46" s="40">
        <f t="shared" si="1"/>
        <v>-52</v>
      </c>
      <c r="B46" s="60">
        <f>(  ( 'Radar FOV Boundary Spec '!$H$5- 'Radar FOV Boundary Spec '!$I$5 )/('Radar FOV Boundary Spec '!$H$7 - 'Radar FOV Boundary Spec '!$I$7)  )*('Radar FOV Boundary Interpolated'!$A46 - 'Radar FOV Boundary Spec '!$I$7) + 'Radar FOV Boundary Spec '!$I$5</f>
        <v>52</v>
      </c>
      <c r="C46" s="59">
        <f>'Radar FOV Boundary Interpolated'!$B46*COS(3.14*$A46/180)</f>
        <v>32.033246639521678</v>
      </c>
      <c r="D46" s="59">
        <f>'Radar FOV Boundary Interpolated'!$B46*SIN(3.14*$A46/180)</f>
        <v>-40.961825029307136</v>
      </c>
      <c r="E46" s="65">
        <f>(  ( 'Radar FOV Boundary Spec '!$F$10- 'Radar FOV Boundary Spec '!$G$10 )/('Radar FOV Boundary Spec '!$F$12 - 'Radar FOV Boundary Spec '!$G$12)  )*('Radar FOV Boundary Interpolated'!$A46 - 'Radar FOV Boundary Spec '!$G$12) + 'Radar FOV Boundary Spec '!$G$10</f>
        <v>0</v>
      </c>
      <c r="F46" s="66">
        <f>'Radar FOV Boundary Interpolated'!$E46*COS(3.14*$A46/180)</f>
        <v>0</v>
      </c>
      <c r="G46" s="66">
        <f>'Radar FOV Boundary Interpolated'!$E46*SIN(3.14*$A46/180)</f>
        <v>0</v>
      </c>
      <c r="H46" s="73">
        <f>'Radar FOV Boundary Interpolated'!$B46</f>
        <v>52</v>
      </c>
      <c r="I46" s="47">
        <f>'Radar FOV Boundary Interpolated'!$H46*COS(3.14*$A46/180)</f>
        <v>32.033246639521678</v>
      </c>
      <c r="J46" s="46">
        <f>'Radar FOV Boundary Interpolated'!$H46*SIN(3.14*$A46/180)</f>
        <v>-40.961825029307136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6"/>
    </row>
    <row r="47" spans="1:22" x14ac:dyDescent="0.3">
      <c r="A47" s="40">
        <f t="shared" si="1"/>
        <v>-51</v>
      </c>
      <c r="B47" s="60">
        <f>(  ( 'Radar FOV Boundary Spec '!$H$5- 'Radar FOV Boundary Spec '!$I$5 )/('Radar FOV Boundary Spec '!$H$7 - 'Radar FOV Boundary Spec '!$I$7)  )*('Radar FOV Boundary Interpolated'!$A47 - 'Radar FOV Boundary Spec '!$I$7) + 'Radar FOV Boundary Spec '!$I$5</f>
        <v>53.5</v>
      </c>
      <c r="C47" s="59">
        <f>'Radar FOV Boundary Interpolated'!$B47*COS(3.14*$A47/180)</f>
        <v>33.687399330181321</v>
      </c>
      <c r="D47" s="59">
        <f>'Radar FOV Boundary Interpolated'!$B47*SIN(3.14*$A47/180)</f>
        <v>-41.56211166878915</v>
      </c>
      <c r="E47" s="65">
        <f>(  ( 'Radar FOV Boundary Spec '!$F$10- 'Radar FOV Boundary Spec '!$G$10 )/('Radar FOV Boundary Spec '!$F$12 - 'Radar FOV Boundary Spec '!$G$12)  )*('Radar FOV Boundary Interpolated'!$A47 - 'Radar FOV Boundary Spec '!$G$12) + 'Radar FOV Boundary Spec '!$G$10</f>
        <v>0</v>
      </c>
      <c r="F47" s="66">
        <f>'Radar FOV Boundary Interpolated'!$E47*COS(3.14*$A47/180)</f>
        <v>0</v>
      </c>
      <c r="G47" s="66">
        <f>'Radar FOV Boundary Interpolated'!$E47*SIN(3.14*$A47/180)</f>
        <v>0</v>
      </c>
      <c r="H47" s="73">
        <f>'Radar FOV Boundary Interpolated'!$B47</f>
        <v>53.5</v>
      </c>
      <c r="I47" s="47">
        <f>'Radar FOV Boundary Interpolated'!$H47*COS(3.14*$A47/180)</f>
        <v>33.687399330181321</v>
      </c>
      <c r="J47" s="46">
        <f>'Radar FOV Boundary Interpolated'!$H47*SIN(3.14*$A47/180)</f>
        <v>-41.56211166878915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6"/>
    </row>
    <row r="48" spans="1:22" x14ac:dyDescent="0.3">
      <c r="A48" s="40">
        <f t="shared" si="1"/>
        <v>-50</v>
      </c>
      <c r="B48" s="60">
        <f>(  ( 'Radar FOV Boundary Spec '!$H$5- 'Radar FOV Boundary Spec '!$I$5 )/('Radar FOV Boundary Spec '!$H$7 - 'Radar FOV Boundary Spec '!$I$7)  )*('Radar FOV Boundary Interpolated'!$A48 - 'Radar FOV Boundary Spec '!$I$7) + 'Radar FOV Boundary Spec '!$I$5</f>
        <v>55</v>
      </c>
      <c r="C48" s="59">
        <f>'Radar FOV Boundary Interpolated'!$B48*COS(3.14*$A48/180)</f>
        <v>35.371954624894023</v>
      </c>
      <c r="D48" s="59">
        <f>'Radar FOV Boundary Interpolated'!$B48*SIN(3.14*$A48/180)</f>
        <v>-42.116799807374235</v>
      </c>
      <c r="E48" s="65">
        <f>(  ( 'Radar FOV Boundary Spec '!$F$10- 'Radar FOV Boundary Spec '!$G$10 )/('Radar FOV Boundary Spec '!$F$12 - 'Radar FOV Boundary Spec '!$G$12)  )*('Radar FOV Boundary Interpolated'!$A48 - 'Radar FOV Boundary Spec '!$G$12) + 'Radar FOV Boundary Spec '!$G$10</f>
        <v>0</v>
      </c>
      <c r="F48" s="66">
        <f>'Radar FOV Boundary Interpolated'!$E48*COS(3.14*$A48/180)</f>
        <v>0</v>
      </c>
      <c r="G48" s="66">
        <f>'Radar FOV Boundary Interpolated'!$E48*SIN(3.14*$A48/180)</f>
        <v>0</v>
      </c>
      <c r="H48" s="73">
        <f>'Radar FOV Boundary Interpolated'!$B48</f>
        <v>55</v>
      </c>
      <c r="I48" s="47">
        <f>'Radar FOV Boundary Interpolated'!$H48*COS(3.14*$A48/180)</f>
        <v>35.371954624894023</v>
      </c>
      <c r="J48" s="46">
        <f>'Radar FOV Boundary Interpolated'!$H48*SIN(3.14*$A48/180)</f>
        <v>-42.116799807374235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6"/>
    </row>
    <row r="49" spans="1:22" x14ac:dyDescent="0.3">
      <c r="A49" s="40">
        <f t="shared" si="1"/>
        <v>-49</v>
      </c>
      <c r="B49" s="60">
        <f>(  ( 'Radar FOV Boundary Spec '!$H$5- 'Radar FOV Boundary Spec '!$I$5 )/('Radar FOV Boundary Spec '!$H$7 - 'Radar FOV Boundary Spec '!$I$7)  )*('Radar FOV Boundary Interpolated'!$A49 - 'Radar FOV Boundary Spec '!$I$7) + 'Radar FOV Boundary Spec '!$I$5</f>
        <v>56.5</v>
      </c>
      <c r="C49" s="59">
        <f>'Radar FOV Boundary Interpolated'!$B49*COS(3.14*$A49/180)</f>
        <v>37.085818941757012</v>
      </c>
      <c r="D49" s="59">
        <f>'Radar FOV Boundary Interpolated'!$B49*SIN(3.14*$A49/180)</f>
        <v>-42.625016521043328</v>
      </c>
      <c r="E49" s="65">
        <f>(  ( 'Radar FOV Boundary Spec '!$F$10- 'Radar FOV Boundary Spec '!$G$10 )/('Radar FOV Boundary Spec '!$F$12 - 'Radar FOV Boundary Spec '!$G$12)  )*('Radar FOV Boundary Interpolated'!$A49 - 'Radar FOV Boundary Spec '!$G$12) + 'Radar FOV Boundary Spec '!$G$10</f>
        <v>0</v>
      </c>
      <c r="F49" s="66">
        <f>'Radar FOV Boundary Interpolated'!$E49*COS(3.14*$A49/180)</f>
        <v>0</v>
      </c>
      <c r="G49" s="66">
        <f>'Radar FOV Boundary Interpolated'!$E49*SIN(3.14*$A49/180)</f>
        <v>0</v>
      </c>
      <c r="H49" s="73">
        <f>'Radar FOV Boundary Interpolated'!$B49</f>
        <v>56.5</v>
      </c>
      <c r="I49" s="47">
        <f>'Radar FOV Boundary Interpolated'!$H49*COS(3.14*$A49/180)</f>
        <v>37.085818941757012</v>
      </c>
      <c r="J49" s="46">
        <f>'Radar FOV Boundary Interpolated'!$H49*SIN(3.14*$A49/180)</f>
        <v>-42.625016521043328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6"/>
    </row>
    <row r="50" spans="1:22" x14ac:dyDescent="0.3">
      <c r="A50" s="40">
        <f t="shared" si="1"/>
        <v>-48</v>
      </c>
      <c r="B50" s="60">
        <f>(  ( 'Radar FOV Boundary Spec '!$H$5- 'Radar FOV Boundary Spec '!$I$5 )/('Radar FOV Boundary Spec '!$H$7 - 'Radar FOV Boundary Spec '!$I$7)  )*('Radar FOV Boundary Interpolated'!$A50 - 'Radar FOV Boundary Spec '!$I$7) + 'Radar FOV Boundary Spec '!$I$5</f>
        <v>58</v>
      </c>
      <c r="C50" s="59">
        <f>'Radar FOV Boundary Interpolated'!$B50*COS(3.14*$A50/180)</f>
        <v>38.827877585932931</v>
      </c>
      <c r="D50" s="59">
        <f>'Radar FOV Boundary Interpolated'!$B50*SIN(3.14*$A50/180)</f>
        <v>-43.085913268396752</v>
      </c>
      <c r="E50" s="65">
        <f>(  ( 'Radar FOV Boundary Spec '!$F$10- 'Radar FOV Boundary Spec '!$G$10 )/('Radar FOV Boundary Spec '!$F$12 - 'Radar FOV Boundary Spec '!$G$12)  )*('Radar FOV Boundary Interpolated'!$A50 - 'Radar FOV Boundary Spec '!$G$12) + 'Radar FOV Boundary Spec '!$G$10</f>
        <v>0</v>
      </c>
      <c r="F50" s="66">
        <f>'Radar FOV Boundary Interpolated'!$E50*COS(3.14*$A50/180)</f>
        <v>0</v>
      </c>
      <c r="G50" s="66">
        <f>'Radar FOV Boundary Interpolated'!$E50*SIN(3.14*$A50/180)</f>
        <v>0</v>
      </c>
      <c r="H50" s="73">
        <f>'Radar FOV Boundary Interpolated'!$B50</f>
        <v>58</v>
      </c>
      <c r="I50" s="47">
        <f>'Radar FOV Boundary Interpolated'!$H50*COS(3.14*$A50/180)</f>
        <v>38.827877585932931</v>
      </c>
      <c r="J50" s="46">
        <f>'Radar FOV Boundary Interpolated'!$H50*SIN(3.14*$A50/180)</f>
        <v>-43.085913268396752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6"/>
    </row>
    <row r="51" spans="1:22" x14ac:dyDescent="0.3">
      <c r="A51" s="40">
        <f t="shared" si="1"/>
        <v>-47</v>
      </c>
      <c r="B51" s="60">
        <f>(  ( 'Radar FOV Boundary Spec '!$H$5- 'Radar FOV Boundary Spec '!$I$5 )/('Radar FOV Boundary Spec '!$H$7 - 'Radar FOV Boundary Spec '!$I$7)  )*('Radar FOV Boundary Interpolated'!$A51 - 'Radar FOV Boundary Spec '!$I$7) + 'Radar FOV Boundary Spec '!$I$5</f>
        <v>59.5</v>
      </c>
      <c r="C51" s="59">
        <f>'Radar FOV Boundary Interpolated'!$B51*COS(3.14*$A51/180)</f>
        <v>40.596995269352902</v>
      </c>
      <c r="D51" s="59">
        <f>'Radar FOV Boundary Interpolated'!$B51*SIN(3.14*$A51/180)</f>
        <v>-43.498666360017729</v>
      </c>
      <c r="E51" s="65">
        <f>(  ( 'Radar FOV Boundary Spec '!$F$10- 'Radar FOV Boundary Spec '!$G$10 )/('Radar FOV Boundary Spec '!$F$12 - 'Radar FOV Boundary Spec '!$G$12)  )*('Radar FOV Boundary Interpolated'!$A51 - 'Radar FOV Boundary Spec '!$G$12) + 'Radar FOV Boundary Spec '!$G$10</f>
        <v>0</v>
      </c>
      <c r="F51" s="66">
        <f>'Radar FOV Boundary Interpolated'!$E51*COS(3.14*$A51/180)</f>
        <v>0</v>
      </c>
      <c r="G51" s="66">
        <f>'Radar FOV Boundary Interpolated'!$E51*SIN(3.14*$A51/180)</f>
        <v>0</v>
      </c>
      <c r="H51" s="73">
        <f>'Radar FOV Boundary Interpolated'!$B51</f>
        <v>59.5</v>
      </c>
      <c r="I51" s="47">
        <f>'Radar FOV Boundary Interpolated'!$H51*COS(3.14*$A51/180)</f>
        <v>40.596995269352902</v>
      </c>
      <c r="J51" s="46">
        <f>'Radar FOV Boundary Interpolated'!$H51*SIN(3.14*$A51/180)</f>
        <v>-43.498666360017729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6"/>
    </row>
    <row r="52" spans="1:22" x14ac:dyDescent="0.3">
      <c r="A52" s="40">
        <f t="shared" si="1"/>
        <v>-46</v>
      </c>
      <c r="B52" s="60">
        <f>(  ( 'Radar FOV Boundary Spec '!$H$5- 'Radar FOV Boundary Spec '!$I$5 )/('Radar FOV Boundary Spec '!$H$7 - 'Radar FOV Boundary Spec '!$I$7)  )*('Radar FOV Boundary Interpolated'!$A52 - 'Radar FOV Boundary Spec '!$I$7) + 'Radar FOV Boundary Spec '!$I$5</f>
        <v>61</v>
      </c>
      <c r="C52" s="59">
        <f>'Radar FOV Boundary Interpolated'!$B52*COS(3.14*$A52/180)</f>
        <v>42.392016640342064</v>
      </c>
      <c r="D52" s="59">
        <f>'Radar FOV Boundary Interpolated'!$B52*SIN(3.14*$A52/180)</f>
        <v>-43.862477417092634</v>
      </c>
      <c r="E52" s="65">
        <f>(  ( 'Radar FOV Boundary Spec '!$F$10- 'Radar FOV Boundary Spec '!$G$10 )/('Radar FOV Boundary Spec '!$F$12 - 'Radar FOV Boundary Spec '!$G$12)  )*('Radar FOV Boundary Interpolated'!$A52 - 'Radar FOV Boundary Spec '!$G$12) + 'Radar FOV Boundary Spec '!$G$10</f>
        <v>0</v>
      </c>
      <c r="F52" s="66">
        <f>'Radar FOV Boundary Interpolated'!$E52*COS(3.14*$A52/180)</f>
        <v>0</v>
      </c>
      <c r="G52" s="66">
        <f>'Radar FOV Boundary Interpolated'!$E52*SIN(3.14*$A52/180)</f>
        <v>0</v>
      </c>
      <c r="H52" s="73">
        <f>'Radar FOV Boundary Interpolated'!$B52</f>
        <v>61</v>
      </c>
      <c r="I52" s="47">
        <f>'Radar FOV Boundary Interpolated'!$H52*COS(3.14*$A52/180)</f>
        <v>42.392016640342064</v>
      </c>
      <c r="J52" s="46">
        <f>'Radar FOV Boundary Interpolated'!$H52*SIN(3.14*$A52/180)</f>
        <v>-43.862477417092634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6"/>
    </row>
    <row r="53" spans="1:22" x14ac:dyDescent="0.3">
      <c r="A53" s="40">
        <f t="shared" si="1"/>
        <v>-45</v>
      </c>
      <c r="B53" s="60">
        <f>(  ( 'Radar FOV Boundary Spec '!$H$5- 'Radar FOV Boundary Spec '!$I$5 )/('Radar FOV Boundary Spec '!$H$7 - 'Radar FOV Boundary Spec '!$I$7)  )*('Radar FOV Boundary Interpolated'!$A53 - 'Radar FOV Boundary Spec '!$I$7) + 'Radar FOV Boundary Spec '!$I$5</f>
        <v>62.5</v>
      </c>
      <c r="C53" s="59">
        <f>'Radar FOV Boundary Interpolated'!$B53*COS(3.14*$A53/180)</f>
        <v>44.211766822949983</v>
      </c>
      <c r="D53" s="59">
        <f>'Radar FOV Boundary Interpolated'!$B53*SIN(3.14*$A53/180)</f>
        <v>-44.17657381908537</v>
      </c>
      <c r="E53" s="65">
        <f>(  ( 'Radar FOV Boundary Spec '!$F$10- 'Radar FOV Boundary Spec '!$G$10 )/('Radar FOV Boundary Spec '!$F$12 - 'Radar FOV Boundary Spec '!$G$12)  )*('Radar FOV Boundary Interpolated'!$A53 - 'Radar FOV Boundary Spec '!$G$12) + 'Radar FOV Boundary Spec '!$G$10</f>
        <v>0</v>
      </c>
      <c r="F53" s="66">
        <f>'Radar FOV Boundary Interpolated'!$E53*COS(3.14*$A53/180)</f>
        <v>0</v>
      </c>
      <c r="G53" s="66">
        <f>'Radar FOV Boundary Interpolated'!$E53*SIN(3.14*$A53/180)</f>
        <v>0</v>
      </c>
      <c r="H53" s="73">
        <f>'Radar FOV Boundary Interpolated'!$B53</f>
        <v>62.5</v>
      </c>
      <c r="I53" s="47">
        <f>'Radar FOV Boundary Interpolated'!$H53*COS(3.14*$A53/180)</f>
        <v>44.211766822949983</v>
      </c>
      <c r="J53" s="46">
        <f>'Radar FOV Boundary Interpolated'!$H53*SIN(3.14*$A53/180)</f>
        <v>-44.17657381908537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6"/>
    </row>
    <row r="54" spans="1:22" x14ac:dyDescent="0.3">
      <c r="A54" s="40">
        <f t="shared" si="1"/>
        <v>-44</v>
      </c>
      <c r="B54" s="60">
        <f>(  ( 'Radar FOV Boundary Spec '!$H$5- 'Radar FOV Boundary Spec '!$I$5 )/('Radar FOV Boundary Spec '!$H$7 - 'Radar FOV Boundary Spec '!$I$7)  )*('Radar FOV Boundary Interpolated'!$A54 - 'Radar FOV Boundary Spec '!$I$7) + 'Radar FOV Boundary Spec '!$I$5</f>
        <v>64</v>
      </c>
      <c r="C54" s="59">
        <f>'Radar FOV Boundary Interpolated'!$B54*COS(3.14*$A54/180)</f>
        <v>46.055051965765195</v>
      </c>
      <c r="D54" s="59">
        <f>'Radar FOV Boundary Interpolated'!$B54*SIN(3.14*$A54/180)</f>
        <v>-44.440209140266958</v>
      </c>
      <c r="E54" s="65">
        <f>(  ( 'Radar FOV Boundary Spec '!$F$10- 'Radar FOV Boundary Spec '!$G$10 )/('Radar FOV Boundary Spec '!$F$12 - 'Radar FOV Boundary Spec '!$G$12)  )*('Radar FOV Boundary Interpolated'!$A54 - 'Radar FOV Boundary Spec '!$G$12) + 'Radar FOV Boundary Spec '!$G$10</f>
        <v>0</v>
      </c>
      <c r="F54" s="66">
        <f>'Radar FOV Boundary Interpolated'!$E54*COS(3.14*$A54/180)</f>
        <v>0</v>
      </c>
      <c r="G54" s="66">
        <f>'Radar FOV Boundary Interpolated'!$E54*SIN(3.14*$A54/180)</f>
        <v>0</v>
      </c>
      <c r="H54" s="73">
        <f>'Radar FOV Boundary Interpolated'!$B54</f>
        <v>64</v>
      </c>
      <c r="I54" s="47">
        <f>'Radar FOV Boundary Interpolated'!$H54*COS(3.14*$A54/180)</f>
        <v>46.055051965765195</v>
      </c>
      <c r="J54" s="46">
        <f>'Radar FOV Boundary Interpolated'!$H54*SIN(3.14*$A54/180)</f>
        <v>-44.440209140266958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6"/>
    </row>
    <row r="55" spans="1:22" x14ac:dyDescent="0.3">
      <c r="A55" s="40">
        <f t="shared" si="1"/>
        <v>-43</v>
      </c>
      <c r="B55" s="60">
        <f>(  ( 'Radar FOV Boundary Spec '!$H$5- 'Radar FOV Boundary Spec '!$I$5 )/('Radar FOV Boundary Spec '!$H$7 - 'Radar FOV Boundary Spec '!$I$7)  )*('Radar FOV Boundary Interpolated'!$A55 - 'Radar FOV Boundary Spec '!$I$7) + 'Radar FOV Boundary Spec '!$I$5</f>
        <v>65.5</v>
      </c>
      <c r="C55" s="59">
        <f>'Radar FOV Boundary Interpolated'!$B55*COS(3.14*$A55/180)</f>
        <v>47.920659799988137</v>
      </c>
      <c r="D55" s="59">
        <f>'Radar FOV Boundary Interpolated'!$B55*SIN(3.14*$A55/180)</f>
        <v>-44.652663574906711</v>
      </c>
      <c r="E55" s="65">
        <f>(  ( 'Radar FOV Boundary Spec '!$F$10- 'Radar FOV Boundary Spec '!$G$10 )/('Radar FOV Boundary Spec '!$F$12 - 'Radar FOV Boundary Spec '!$G$12)  )*('Radar FOV Boundary Interpolated'!$A55 - 'Radar FOV Boundary Spec '!$G$12) + 'Radar FOV Boundary Spec '!$G$10</f>
        <v>0</v>
      </c>
      <c r="F55" s="66">
        <f>'Radar FOV Boundary Interpolated'!$E55*COS(3.14*$A55/180)</f>
        <v>0</v>
      </c>
      <c r="G55" s="66">
        <f>'Radar FOV Boundary Interpolated'!$E55*SIN(3.14*$A55/180)</f>
        <v>0</v>
      </c>
      <c r="H55" s="73">
        <f>'Radar FOV Boundary Interpolated'!$B55</f>
        <v>65.5</v>
      </c>
      <c r="I55" s="47">
        <f>'Radar FOV Boundary Interpolated'!$H55*COS(3.14*$A55/180)</f>
        <v>47.920659799988137</v>
      </c>
      <c r="J55" s="46">
        <f>'Radar FOV Boundary Interpolated'!$H55*SIN(3.14*$A55/180)</f>
        <v>-44.652663574906711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6"/>
    </row>
    <row r="56" spans="1:22" x14ac:dyDescent="0.3">
      <c r="A56" s="40">
        <f t="shared" si="1"/>
        <v>-42</v>
      </c>
      <c r="B56" s="60">
        <f>(  ( 'Radar FOV Boundary Spec '!$H$5- 'Radar FOV Boundary Spec '!$I$5 )/('Radar FOV Boundary Spec '!$H$7 - 'Radar FOV Boundary Spec '!$I$7)  )*('Radar FOV Boundary Interpolated'!$A56 - 'Radar FOV Boundary Spec '!$I$7) + 'Radar FOV Boundary Spec '!$I$5</f>
        <v>67</v>
      </c>
      <c r="C56" s="59">
        <f>'Radar FOV Boundary Interpolated'!$B56*COS(3.14*$A56/180)</f>
        <v>49.807360206533765</v>
      </c>
      <c r="D56" s="59">
        <f>'Radar FOV Boundary Interpolated'!$B56*SIN(3.14*$A56/180)</f>
        <v>-44.81324435093488</v>
      </c>
      <c r="E56" s="65">
        <f>(  ( 'Radar FOV Boundary Spec '!$F$10- 'Radar FOV Boundary Spec '!$G$10 )/('Radar FOV Boundary Spec '!$F$12 - 'Radar FOV Boundary Spec '!$G$12)  )*('Radar FOV Boundary Interpolated'!$A56 - 'Radar FOV Boundary Spec '!$G$12) + 'Radar FOV Boundary Spec '!$G$10</f>
        <v>0</v>
      </c>
      <c r="F56" s="66">
        <f>'Radar FOV Boundary Interpolated'!$E56*COS(3.14*$A56/180)</f>
        <v>0</v>
      </c>
      <c r="G56" s="66">
        <f>'Radar FOV Boundary Interpolated'!$E56*SIN(3.14*$A56/180)</f>
        <v>0</v>
      </c>
      <c r="H56" s="73">
        <f>'Radar FOV Boundary Interpolated'!$B56</f>
        <v>67</v>
      </c>
      <c r="I56" s="47">
        <f>'Radar FOV Boundary Interpolated'!$H56*COS(3.14*$A56/180)</f>
        <v>49.807360206533765</v>
      </c>
      <c r="J56" s="46">
        <f>'Radar FOV Boundary Interpolated'!$H56*SIN(3.14*$A56/180)</f>
        <v>-44.81324435093488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6"/>
    </row>
    <row r="57" spans="1:22" x14ac:dyDescent="0.3">
      <c r="A57" s="40">
        <f t="shared" si="1"/>
        <v>-41</v>
      </c>
      <c r="B57" s="60">
        <f>(  ( 'Radar FOV Boundary Spec '!$H$5- 'Radar FOV Boundary Spec '!$I$5 )/('Radar FOV Boundary Spec '!$H$7 - 'Radar FOV Boundary Spec '!$I$7)  )*('Radar FOV Boundary Interpolated'!$A57 - 'Radar FOV Boundary Spec '!$I$7) + 'Radar FOV Boundary Spec '!$I$5</f>
        <v>68.5</v>
      </c>
      <c r="C57" s="59">
        <f>'Radar FOV Boundary Interpolated'!$B57*COS(3.14*$A57/180)</f>
        <v>51.713905791930777</v>
      </c>
      <c r="D57" s="59">
        <f>'Radar FOV Boundary Interpolated'!$B57*SIN(3.14*$A57/180)</f>
        <v>-44.921286131891954</v>
      </c>
      <c r="E57" s="65">
        <f>(  ( 'Radar FOV Boundary Spec '!$F$10- 'Radar FOV Boundary Spec '!$G$10 )/('Radar FOV Boundary Spec '!$F$12 - 'Radar FOV Boundary Spec '!$G$12)  )*('Radar FOV Boundary Interpolated'!$A57 - 'Radar FOV Boundary Spec '!$G$12) + 'Radar FOV Boundary Spec '!$G$10</f>
        <v>0</v>
      </c>
      <c r="F57" s="66">
        <f>'Radar FOV Boundary Interpolated'!$E57*COS(3.14*$A57/180)</f>
        <v>0</v>
      </c>
      <c r="G57" s="66">
        <f>'Radar FOV Boundary Interpolated'!$E57*SIN(3.14*$A57/180)</f>
        <v>0</v>
      </c>
      <c r="H57" s="73">
        <f>'Radar FOV Boundary Interpolated'!$B57</f>
        <v>68.5</v>
      </c>
      <c r="I57" s="47">
        <f>'Radar FOV Boundary Interpolated'!$H57*COS(3.14*$A57/180)</f>
        <v>51.713905791930777</v>
      </c>
      <c r="J57" s="46">
        <f>'Radar FOV Boundary Interpolated'!$H57*SIN(3.14*$A57/180)</f>
        <v>-44.921286131891954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6"/>
    </row>
    <row r="58" spans="1:22" x14ac:dyDescent="0.3">
      <c r="A58" s="40">
        <f t="shared" si="1"/>
        <v>-40</v>
      </c>
      <c r="B58" s="60">
        <f>(  ( 'Radar FOV Boundary Spec '!$H$5- 'Radar FOV Boundary Spec '!$I$5 )/('Radar FOV Boundary Spec '!$H$7 - 'Radar FOV Boundary Spec '!$I$7)  )*('Radar FOV Boundary Interpolated'!$A58 - 'Radar FOV Boundary Spec '!$I$7) + 'Radar FOV Boundary Spec '!$I$5</f>
        <v>70</v>
      </c>
      <c r="C58" s="59">
        <f>'Radar FOV Boundary Interpolated'!$B58*COS(3.14*$A58/180)</f>
        <v>53.639032472780919</v>
      </c>
      <c r="D58" s="59">
        <f>'Radar FOV Boundary Interpolated'!$B58*SIN(3.14*$A58/180)</f>
        <v>-44.976151406984059</v>
      </c>
      <c r="E58" s="65">
        <f>(  ( 'Radar FOV Boundary Spec '!$F$10- 'Radar FOV Boundary Spec '!$G$10 )/('Radar FOV Boundary Spec '!$F$12 - 'Radar FOV Boundary Spec '!$G$12)  )*('Radar FOV Boundary Interpolated'!$A58 - 'Radar FOV Boundary Spec '!$G$12) + 'Radar FOV Boundary Spec '!$G$10</f>
        <v>0</v>
      </c>
      <c r="F58" s="66">
        <f>'Radar FOV Boundary Interpolated'!$E58*COS(3.14*$A58/180)</f>
        <v>0</v>
      </c>
      <c r="G58" s="66">
        <f>'Radar FOV Boundary Interpolated'!$E58*SIN(3.14*$A58/180)</f>
        <v>0</v>
      </c>
      <c r="H58" s="73">
        <f>'Radar FOV Boundary Interpolated'!$B58</f>
        <v>70</v>
      </c>
      <c r="I58" s="47">
        <f>'Radar FOV Boundary Interpolated'!$H58*COS(3.14*$A58/180)</f>
        <v>53.639032472780919</v>
      </c>
      <c r="J58" s="46">
        <f>'Radar FOV Boundary Interpolated'!$H58*SIN(3.14*$A58/180)</f>
        <v>-44.976151406984059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6"/>
    </row>
    <row r="59" spans="1:22" x14ac:dyDescent="0.3">
      <c r="A59" s="40">
        <f t="shared" si="1"/>
        <v>-39</v>
      </c>
      <c r="B59" s="60">
        <f>(  ( 'Radar FOV Boundary Spec '!$I$5- 'Radar FOV Boundary Spec '!$J$5 )/('Radar FOV Boundary Spec '!$I$7 - 'Radar FOV Boundary Spec '!$J$7)  )*('Radar FOV Boundary Interpolated'!$A59 - 'Radar FOV Boundary Spec '!$J$7) + 'Radar FOV Boundary Spec '!$J$5</f>
        <v>70</v>
      </c>
      <c r="C59" s="59">
        <f>'Radar FOV Boundary Interpolated'!$B59*COS(3.14*$A59/180)</f>
        <v>54.415415451715681</v>
      </c>
      <c r="D59" s="59">
        <f>'Radar FOV Boundary Interpolated'!$B59*SIN(3.14*$A59/180)</f>
        <v>-44.033652599088143</v>
      </c>
      <c r="E59" s="65">
        <f>(  ( 'Radar FOV Boundary Spec '!$F$10- 'Radar FOV Boundary Spec '!$G$10 )/('Radar FOV Boundary Spec '!$F$12 - 'Radar FOV Boundary Spec '!$G$12)  )*('Radar FOV Boundary Interpolated'!$A59 - 'Radar FOV Boundary Spec '!$G$12) + 'Radar FOV Boundary Spec '!$G$10</f>
        <v>0</v>
      </c>
      <c r="F59" s="66">
        <f>'Radar FOV Boundary Interpolated'!$E59*COS(3.14*$A59/180)</f>
        <v>0</v>
      </c>
      <c r="G59" s="66">
        <f>'Radar FOV Boundary Interpolated'!$E59*SIN(3.14*$A59/180)</f>
        <v>0</v>
      </c>
      <c r="H59" s="73">
        <f>'Radar FOV Boundary Interpolated'!$B59</f>
        <v>70</v>
      </c>
      <c r="I59" s="47">
        <f>'Radar FOV Boundary Interpolated'!$H59*COS(3.14*$A59/180)</f>
        <v>54.415415451715681</v>
      </c>
      <c r="J59" s="46">
        <f>'Radar FOV Boundary Interpolated'!$H59*SIN(3.14*$A59/180)</f>
        <v>-44.033652599088143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</row>
    <row r="60" spans="1:22" x14ac:dyDescent="0.3">
      <c r="A60" s="40">
        <f t="shared" si="1"/>
        <v>-38</v>
      </c>
      <c r="B60" s="60">
        <f>(  ( 'Radar FOV Boundary Spec '!$I$5- 'Radar FOV Boundary Spec '!$J$5 )/('Radar FOV Boundary Spec '!$I$7 - 'Radar FOV Boundary Spec '!$J$7)  )*('Radar FOV Boundary Interpolated'!$A60 - 'Radar FOV Boundary Spec '!$J$7) + 'Radar FOV Boundary Spec '!$J$5</f>
        <v>70</v>
      </c>
      <c r="C60" s="59">
        <f>'Radar FOV Boundary Interpolated'!$B60*COS(3.14*$A60/180)</f>
        <v>55.175239769390167</v>
      </c>
      <c r="D60" s="59">
        <f>'Radar FOV Boundary Interpolated'!$B60*SIN(3.14*$A60/180)</f>
        <v>-43.07775430997193</v>
      </c>
      <c r="E60" s="65">
        <f>(  ( 'Radar FOV Boundary Spec '!$F$10- 'Radar FOV Boundary Spec '!$G$10 )/('Radar FOV Boundary Spec '!$F$12 - 'Radar FOV Boundary Spec '!$G$12)  )*('Radar FOV Boundary Interpolated'!$A60 - 'Radar FOV Boundary Spec '!$G$12) + 'Radar FOV Boundary Spec '!$G$10</f>
        <v>0</v>
      </c>
      <c r="F60" s="66">
        <f>'Radar FOV Boundary Interpolated'!$E60*COS(3.14*$A60/180)</f>
        <v>0</v>
      </c>
      <c r="G60" s="66">
        <f>'Radar FOV Boundary Interpolated'!$E60*SIN(3.14*$A60/180)</f>
        <v>0</v>
      </c>
      <c r="H60" s="73">
        <f>'Radar FOV Boundary Interpolated'!$B60</f>
        <v>70</v>
      </c>
      <c r="I60" s="47">
        <f>'Radar FOV Boundary Interpolated'!$H60*COS(3.14*$A60/180)</f>
        <v>55.175239769390167</v>
      </c>
      <c r="J60" s="46">
        <f>'Radar FOV Boundary Interpolated'!$H60*SIN(3.14*$A60/180)</f>
        <v>-43.07775430997193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6"/>
    </row>
    <row r="61" spans="1:22" x14ac:dyDescent="0.3">
      <c r="A61" s="40">
        <f t="shared" si="1"/>
        <v>-37</v>
      </c>
      <c r="B61" s="60">
        <f>(  ( 'Radar FOV Boundary Spec '!$I$5- 'Radar FOV Boundary Spec '!$J$5 )/('Radar FOV Boundary Spec '!$I$7 - 'Radar FOV Boundary Spec '!$J$7)  )*('Radar FOV Boundary Interpolated'!$A61 - 'Radar FOV Boundary Spec '!$J$7) + 'Radar FOV Boundary Spec '!$J$5</f>
        <v>70</v>
      </c>
      <c r="C61" s="59">
        <f>'Radar FOV Boundary Interpolated'!$B61*COS(3.14*$A61/180)</f>
        <v>55.918274210561634</v>
      </c>
      <c r="D61" s="59">
        <f>'Radar FOV Boundary Interpolated'!$B61*SIN(3.14*$A61/180)</f>
        <v>-42.108747420369056</v>
      </c>
      <c r="E61" s="65">
        <f>(  ( 'Radar FOV Boundary Spec '!$F$10- 'Radar FOV Boundary Spec '!$G$10 )/('Radar FOV Boundary Spec '!$F$12 - 'Radar FOV Boundary Spec '!$G$12)  )*('Radar FOV Boundary Interpolated'!$A61 - 'Radar FOV Boundary Spec '!$G$12) + 'Radar FOV Boundary Spec '!$G$10</f>
        <v>0</v>
      </c>
      <c r="F61" s="66">
        <f>'Radar FOV Boundary Interpolated'!$E61*COS(3.14*$A61/180)</f>
        <v>0</v>
      </c>
      <c r="G61" s="66">
        <f>'Radar FOV Boundary Interpolated'!$E61*SIN(3.14*$A61/180)</f>
        <v>0</v>
      </c>
      <c r="H61" s="73">
        <f>'Radar FOV Boundary Interpolated'!$B61</f>
        <v>70</v>
      </c>
      <c r="I61" s="47">
        <f>'Radar FOV Boundary Interpolated'!$H61*COS(3.14*$A61/180)</f>
        <v>55.918274210561634</v>
      </c>
      <c r="J61" s="46">
        <f>'Radar FOV Boundary Interpolated'!$H61*SIN(3.14*$A61/180)</f>
        <v>-42.108747420369056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6"/>
    </row>
    <row r="62" spans="1:22" x14ac:dyDescent="0.3">
      <c r="A62" s="40">
        <f t="shared" si="1"/>
        <v>-36</v>
      </c>
      <c r="B62" s="60">
        <f>(  ( 'Radar FOV Boundary Spec '!$I$5- 'Radar FOV Boundary Spec '!$J$5 )/('Radar FOV Boundary Spec '!$I$7 - 'Radar FOV Boundary Spec '!$J$7)  )*('Radar FOV Boundary Interpolated'!$A62 - 'Radar FOV Boundary Spec '!$J$7) + 'Radar FOV Boundary Spec '!$J$5</f>
        <v>70</v>
      </c>
      <c r="C62" s="59">
        <f>'Radar FOV Boundary Interpolated'!$B62*COS(3.14*$A62/180)</f>
        <v>56.644292669162262</v>
      </c>
      <c r="D62" s="59">
        <f>'Radar FOV Boundary Interpolated'!$B62*SIN(3.14*$A62/180)</f>
        <v>-41.126926799972431</v>
      </c>
      <c r="E62" s="65">
        <f>(  ( 'Radar FOV Boundary Spec '!$F$10- 'Radar FOV Boundary Spec '!$G$10 )/('Radar FOV Boundary Spec '!$F$12 - 'Radar FOV Boundary Spec '!$G$12)  )*('Radar FOV Boundary Interpolated'!$A62 - 'Radar FOV Boundary Spec '!$G$12) + 'Radar FOV Boundary Spec '!$G$10</f>
        <v>0</v>
      </c>
      <c r="F62" s="66">
        <f>'Radar FOV Boundary Interpolated'!$E62*COS(3.14*$A62/180)</f>
        <v>0</v>
      </c>
      <c r="G62" s="66">
        <f>'Radar FOV Boundary Interpolated'!$E62*SIN(3.14*$A62/180)</f>
        <v>0</v>
      </c>
      <c r="H62" s="73">
        <f>'Radar FOV Boundary Interpolated'!$B62</f>
        <v>70</v>
      </c>
      <c r="I62" s="47">
        <f>'Radar FOV Boundary Interpolated'!$H62*COS(3.14*$A62/180)</f>
        <v>56.644292669162262</v>
      </c>
      <c r="J62" s="46">
        <f>'Radar FOV Boundary Interpolated'!$H62*SIN(3.14*$A62/180)</f>
        <v>-41.126926799972431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6"/>
    </row>
    <row r="63" spans="1:22" x14ac:dyDescent="0.3">
      <c r="A63" s="40">
        <f t="shared" si="1"/>
        <v>-35</v>
      </c>
      <c r="B63" s="60">
        <f>(  ( 'Radar FOV Boundary Spec '!$I$5- 'Radar FOV Boundary Spec '!$J$5 )/('Radar FOV Boundary Spec '!$I$7 - 'Radar FOV Boundary Spec '!$J$7)  )*('Radar FOV Boundary Interpolated'!$A63 - 'Radar FOV Boundary Spec '!$J$7) + 'Radar FOV Boundary Spec '!$J$5</f>
        <v>70</v>
      </c>
      <c r="C63" s="59">
        <f>'Radar FOV Boundary Interpolated'!$B63*COS(3.14*$A63/180)</f>
        <v>57.353074217103462</v>
      </c>
      <c r="D63" s="59">
        <f>'Radar FOV Boundary Interpolated'!$B63*SIN(3.14*$A63/180)</f>
        <v>-40.132591217705112</v>
      </c>
      <c r="E63" s="65">
        <f>(  ( 'Radar FOV Boundary Spec '!$F$10- 'Radar FOV Boundary Spec '!$G$10 )/('Radar FOV Boundary Spec '!$F$12 - 'Radar FOV Boundary Spec '!$G$12)  )*('Radar FOV Boundary Interpolated'!$A63 - 'Radar FOV Boundary Spec '!$G$12) + 'Radar FOV Boundary Spec '!$G$10</f>
        <v>0</v>
      </c>
      <c r="F63" s="66">
        <f>'Radar FOV Boundary Interpolated'!$E63*COS(3.14*$A63/180)</f>
        <v>0</v>
      </c>
      <c r="G63" s="66">
        <f>'Radar FOV Boundary Interpolated'!$E63*SIN(3.14*$A63/180)</f>
        <v>0</v>
      </c>
      <c r="H63" s="73">
        <f>'Radar FOV Boundary Interpolated'!$B63</f>
        <v>70</v>
      </c>
      <c r="I63" s="47">
        <f>'Radar FOV Boundary Interpolated'!$H63*COS(3.14*$A63/180)</f>
        <v>57.353074217103462</v>
      </c>
      <c r="J63" s="46">
        <f>'Radar FOV Boundary Interpolated'!$H63*SIN(3.14*$A63/180)</f>
        <v>-40.132591217705112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6"/>
    </row>
    <row r="64" spans="1:22" x14ac:dyDescent="0.3">
      <c r="A64" s="40">
        <f t="shared" si="1"/>
        <v>-34</v>
      </c>
      <c r="B64" s="60">
        <f>(  ( 'Radar FOV Boundary Spec '!$I$5- 'Radar FOV Boundary Spec '!$J$5 )/('Radar FOV Boundary Spec '!$I$7 - 'Radar FOV Boundary Spec '!$J$7)  )*('Radar FOV Boundary Interpolated'!$A64 - 'Radar FOV Boundary Spec '!$J$7) + 'Radar FOV Boundary Spec '!$J$5</f>
        <v>70</v>
      </c>
      <c r="C64" s="59">
        <f>'Radar FOV Boundary Interpolated'!$B64*COS(3.14*$A64/180)</f>
        <v>58.044403171504548</v>
      </c>
      <c r="D64" s="59">
        <f>'Radar FOV Boundary Interpolated'!$B64*SIN(3.14*$A64/180)</f>
        <v>-39.126043250804614</v>
      </c>
      <c r="E64" s="65">
        <f>(  ( 'Radar FOV Boundary Spec '!$F$10- 'Radar FOV Boundary Spec '!$G$10 )/('Radar FOV Boundary Spec '!$F$12 - 'Radar FOV Boundary Spec '!$G$12)  )*('Radar FOV Boundary Interpolated'!$A64 - 'Radar FOV Boundary Spec '!$G$12) + 'Radar FOV Boundary Spec '!$G$10</f>
        <v>0</v>
      </c>
      <c r="F64" s="66">
        <f>'Radar FOV Boundary Interpolated'!$E64*COS(3.14*$A64/180)</f>
        <v>0</v>
      </c>
      <c r="G64" s="66">
        <f>'Radar FOV Boundary Interpolated'!$E64*SIN(3.14*$A64/180)</f>
        <v>0</v>
      </c>
      <c r="H64" s="73">
        <f>'Radar FOV Boundary Interpolated'!$B64</f>
        <v>70</v>
      </c>
      <c r="I64" s="47">
        <f>'Radar FOV Boundary Interpolated'!$H64*COS(3.14*$A64/180)</f>
        <v>58.044403171504548</v>
      </c>
      <c r="J64" s="46">
        <f>'Radar FOV Boundary Interpolated'!$H64*SIN(3.14*$A64/180)</f>
        <v>-39.126043250804614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6"/>
    </row>
    <row r="65" spans="1:22" x14ac:dyDescent="0.3">
      <c r="A65" s="40">
        <f t="shared" si="1"/>
        <v>-33</v>
      </c>
      <c r="B65" s="60">
        <f>(  ( 'Radar FOV Boundary Spec '!$I$5- 'Radar FOV Boundary Spec '!$J$5 )/('Radar FOV Boundary Spec '!$I$7 - 'Radar FOV Boundary Spec '!$J$7)  )*('Radar FOV Boundary Interpolated'!$A65 - 'Radar FOV Boundary Spec '!$J$7) + 'Radar FOV Boundary Spec '!$J$5</f>
        <v>70</v>
      </c>
      <c r="C65" s="59">
        <f>'Radar FOV Boundary Interpolated'!$B65*COS(3.14*$A65/180)</f>
        <v>58.718069160325143</v>
      </c>
      <c r="D65" s="59">
        <f>'Radar FOV Boundary Interpolated'!$B65*SIN(3.14*$A65/180)</f>
        <v>-38.107589192748378</v>
      </c>
      <c r="E65" s="65">
        <f>(  ( 'Radar FOV Boundary Spec '!$F$10- 'Radar FOV Boundary Spec '!$G$10 )/('Radar FOV Boundary Spec '!$F$12 - 'Radar FOV Boundary Spec '!$G$12)  )*('Radar FOV Boundary Interpolated'!$A65 - 'Radar FOV Boundary Spec '!$G$12) + 'Radar FOV Boundary Spec '!$G$10</f>
        <v>0</v>
      </c>
      <c r="F65" s="66">
        <f>'Radar FOV Boundary Interpolated'!$E65*COS(3.14*$A65/180)</f>
        <v>0</v>
      </c>
      <c r="G65" s="66">
        <f>'Radar FOV Boundary Interpolated'!$E65*SIN(3.14*$A65/180)</f>
        <v>0</v>
      </c>
      <c r="H65" s="73">
        <f>'Radar FOV Boundary Interpolated'!$B65</f>
        <v>70</v>
      </c>
      <c r="I65" s="47">
        <f>'Radar FOV Boundary Interpolated'!$H65*COS(3.14*$A65/180)</f>
        <v>58.718069160325143</v>
      </c>
      <c r="J65" s="46">
        <f>'Radar FOV Boundary Interpolated'!$H65*SIN(3.14*$A65/180)</f>
        <v>-38.107589192748378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6"/>
    </row>
    <row r="66" spans="1:22" x14ac:dyDescent="0.3">
      <c r="A66" s="40">
        <f t="shared" si="1"/>
        <v>-32</v>
      </c>
      <c r="B66" s="60">
        <f>(  ( 'Radar FOV Boundary Spec '!$I$5- 'Radar FOV Boundary Spec '!$J$5 )/('Radar FOV Boundary Spec '!$I$7 - 'Radar FOV Boundary Spec '!$J$7)  )*('Radar FOV Boundary Interpolated'!$A66 - 'Radar FOV Boundary Spec '!$J$7) + 'Radar FOV Boundary Spec '!$J$5</f>
        <v>70</v>
      </c>
      <c r="C66" s="59">
        <f>'Radar FOV Boundary Interpolated'!$B66*COS(3.14*$A66/180)</f>
        <v>59.373867186381666</v>
      </c>
      <c r="D66" s="59">
        <f>'Radar FOV Boundary Interpolated'!$B66*SIN(3.14*$A66/180)</f>
        <v>-37.077538960048443</v>
      </c>
      <c r="E66" s="65">
        <f>(  ( 'Radar FOV Boundary Spec '!$F$10- 'Radar FOV Boundary Spec '!$G$10 )/('Radar FOV Boundary Spec '!$F$12 - 'Radar FOV Boundary Spec '!$G$12)  )*('Radar FOV Boundary Interpolated'!$A66 - 'Radar FOV Boundary Spec '!$G$12) + 'Radar FOV Boundary Spec '!$G$10</f>
        <v>0</v>
      </c>
      <c r="F66" s="66">
        <f>'Radar FOV Boundary Interpolated'!$E66*COS(3.14*$A66/180)</f>
        <v>0</v>
      </c>
      <c r="G66" s="66">
        <f>'Radar FOV Boundary Interpolated'!$E66*SIN(3.14*$A66/180)</f>
        <v>0</v>
      </c>
      <c r="H66" s="73">
        <f>'Radar FOV Boundary Interpolated'!$B66</f>
        <v>70</v>
      </c>
      <c r="I66" s="47">
        <f>'Radar FOV Boundary Interpolated'!$H66*COS(3.14*$A66/180)</f>
        <v>59.373867186381666</v>
      </c>
      <c r="J66" s="46">
        <f>'Radar FOV Boundary Interpolated'!$H66*SIN(3.14*$A66/180)</f>
        <v>-37.077538960048443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6"/>
    </row>
    <row r="67" spans="1:22" x14ac:dyDescent="0.3">
      <c r="A67" s="40">
        <f t="shared" si="1"/>
        <v>-31</v>
      </c>
      <c r="B67" s="60">
        <f>(  ( 'Radar FOV Boundary Spec '!$I$5- 'Radar FOV Boundary Spec '!$J$5 )/('Radar FOV Boundary Spec '!$I$7 - 'Radar FOV Boundary Spec '!$J$7)  )*('Radar FOV Boundary Interpolated'!$A67 - 'Radar FOV Boundary Spec '!$J$7) + 'Radar FOV Boundary Spec '!$J$5</f>
        <v>70</v>
      </c>
      <c r="C67" s="59">
        <f>'Radar FOV Boundary Interpolated'!$B67*COS(3.14*$A67/180)</f>
        <v>60.011597689728127</v>
      </c>
      <c r="D67" s="59">
        <f>'Radar FOV Boundary Interpolated'!$B67*SIN(3.14*$A67/180)</f>
        <v>-36.036205997943483</v>
      </c>
      <c r="E67" s="65">
        <f>(  ( 'Radar FOV Boundary Spec '!$F$10- 'Radar FOV Boundary Spec '!$G$10 )/('Radar FOV Boundary Spec '!$F$12 - 'Radar FOV Boundary Spec '!$G$12)  )*('Radar FOV Boundary Interpolated'!$A67 - 'Radar FOV Boundary Spec '!$G$12) + 'Radar FOV Boundary Spec '!$G$10</f>
        <v>0</v>
      </c>
      <c r="F67" s="66">
        <f>'Radar FOV Boundary Interpolated'!$E67*COS(3.14*$A67/180)</f>
        <v>0</v>
      </c>
      <c r="G67" s="66">
        <f>'Radar FOV Boundary Interpolated'!$E67*SIN(3.14*$A67/180)</f>
        <v>0</v>
      </c>
      <c r="H67" s="73">
        <f>'Radar FOV Boundary Interpolated'!$B67</f>
        <v>70</v>
      </c>
      <c r="I67" s="47">
        <f>'Radar FOV Boundary Interpolated'!$H67*COS(3.14*$A67/180)</f>
        <v>60.011597689728127</v>
      </c>
      <c r="J67" s="46">
        <f>'Radar FOV Boundary Interpolated'!$H67*SIN(3.14*$A67/180)</f>
        <v>-36.036205997943483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6"/>
    </row>
    <row r="68" spans="1:22" ht="15" thickBot="1" x14ac:dyDescent="0.35">
      <c r="A68" s="40">
        <f t="shared" si="1"/>
        <v>-30</v>
      </c>
      <c r="B68" s="60">
        <f>(  ( 'Radar FOV Boundary Spec '!$I$5- 'Radar FOV Boundary Spec '!$J$5 )/('Radar FOV Boundary Spec '!$I$7 - 'Radar FOV Boundary Spec '!$J$7)  )*('Radar FOV Boundary Interpolated'!$A68 - 'Radar FOV Boundary Spec '!$J$7) + 'Radar FOV Boundary Spec '!$J$5</f>
        <v>70</v>
      </c>
      <c r="C68" s="59">
        <f>'Radar FOV Boundary Interpolated'!$B68*COS(3.14*$A68/180)</f>
        <v>60.631066608382412</v>
      </c>
      <c r="D68" s="59">
        <f>'Radar FOV Boundary Interpolated'!$B68*SIN(3.14*$A68/180)</f>
        <v>-34.983907185017166</v>
      </c>
      <c r="E68" s="65">
        <f>(  ( 'Radar FOV Boundary Spec '!$F$10- 'Radar FOV Boundary Spec '!$G$10 )/('Radar FOV Boundary Spec '!$F$12 - 'Radar FOV Boundary Spec '!$G$12)  )*('Radar FOV Boundary Interpolated'!$A68 - 'Radar FOV Boundary Spec '!$G$12) + 'Radar FOV Boundary Spec '!$G$10</f>
        <v>0</v>
      </c>
      <c r="F68" s="66">
        <f>'Radar FOV Boundary Interpolated'!$E68*COS(3.14*$A68/180)</f>
        <v>0</v>
      </c>
      <c r="G68" s="66">
        <f>'Radar FOV Boundary Interpolated'!$E68*SIN(3.14*$A68/180)</f>
        <v>0</v>
      </c>
      <c r="H68" s="73">
        <f>'Radar FOV Boundary Interpolated'!$B68</f>
        <v>70</v>
      </c>
      <c r="I68" s="47">
        <f>'Radar FOV Boundary Interpolated'!$H68*COS(3.14*$A68/180)</f>
        <v>60.631066608382412</v>
      </c>
      <c r="J68" s="46">
        <f>'Radar FOV Boundary Interpolated'!$H68*SIN(3.14*$A68/180)</f>
        <v>-34.983907185017166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7"/>
    </row>
    <row r="69" spans="1:22" x14ac:dyDescent="0.3">
      <c r="A69" s="40">
        <f t="shared" si="1"/>
        <v>-29</v>
      </c>
      <c r="B69" s="60">
        <f>(  ( 'Radar FOV Boundary Spec '!$I$5- 'Radar FOV Boundary Spec '!$J$5 )/('Radar FOV Boundary Spec '!$I$7 - 'Radar FOV Boundary Spec '!$J$7)  )*('Radar FOV Boundary Interpolated'!$A69 - 'Radar FOV Boundary Spec '!$J$7) + 'Radar FOV Boundary Spec '!$J$5</f>
        <v>70</v>
      </c>
      <c r="C69" s="59">
        <f>'Radar FOV Boundary Interpolated'!$B69*COS(3.14*$A69/180)</f>
        <v>61.232085437379503</v>
      </c>
      <c r="D69" s="59">
        <f>'Radar FOV Boundary Interpolated'!$B69*SIN(3.14*$A69/180)</f>
        <v>-33.920962736771742</v>
      </c>
      <c r="E69" s="65">
        <f>(  ( 'Radar FOV Boundary Spec '!$F$10- 'Radar FOV Boundary Spec '!$G$10 )/('Radar FOV Boundary Spec '!$F$12 - 'Radar FOV Boundary Spec '!$G$12)  )*('Radar FOV Boundary Interpolated'!$A69 - 'Radar FOV Boundary Spec '!$G$12) + 'Radar FOV Boundary Spec '!$G$10</f>
        <v>0</v>
      </c>
      <c r="F69" s="66">
        <f>'Radar FOV Boundary Interpolated'!$E69*COS(3.14*$A69/180)</f>
        <v>0</v>
      </c>
      <c r="G69" s="66">
        <f>'Radar FOV Boundary Interpolated'!$E69*SIN(3.14*$A69/180)</f>
        <v>0</v>
      </c>
      <c r="H69" s="73">
        <f>'Radar FOV Boundary Interpolated'!$B69</f>
        <v>70</v>
      </c>
      <c r="I69" s="47">
        <f>'Radar FOV Boundary Interpolated'!$H69*COS(3.14*$A69/180)</f>
        <v>61.232085437379503</v>
      </c>
      <c r="J69" s="46">
        <f>'Radar FOV Boundary Interpolated'!$H69*SIN(3.14*$A69/180)</f>
        <v>-33.920962736771742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6"/>
    </row>
    <row r="70" spans="1:22" x14ac:dyDescent="0.3">
      <c r="A70" s="40">
        <f t="shared" si="1"/>
        <v>-28</v>
      </c>
      <c r="B70" s="60">
        <f>(  ( 'Radar FOV Boundary Spec '!$I$5- 'Radar FOV Boundary Spec '!$J$5 )/('Radar FOV Boundary Spec '!$I$7 - 'Radar FOV Boundary Spec '!$J$7)  )*('Radar FOV Boundary Interpolated'!$A70 - 'Radar FOV Boundary Spec '!$J$7) + 'Radar FOV Boundary Spec '!$J$5</f>
        <v>70</v>
      </c>
      <c r="C70" s="59">
        <f>'Radar FOV Boundary Interpolated'!$B70*COS(3.14*$A70/180)</f>
        <v>61.814471286133767</v>
      </c>
      <c r="D70" s="59">
        <f>'Radar FOV Boundary Interpolated'!$B70*SIN(3.14*$A70/180)</f>
        <v>-32.847696108186092</v>
      </c>
      <c r="E70" s="65">
        <f>(  ( 'Radar FOV Boundary Spec '!$F$10- 'Radar FOV Boundary Spec '!$G$10 )/('Radar FOV Boundary Spec '!$F$12 - 'Radar FOV Boundary Spec '!$G$12)  )*('Radar FOV Boundary Interpolated'!$A70 - 'Radar FOV Boundary Spec '!$G$12) + 'Radar FOV Boundary Spec '!$G$10</f>
        <v>0</v>
      </c>
      <c r="F70" s="66">
        <f>'Radar FOV Boundary Interpolated'!$E70*COS(3.14*$A70/180)</f>
        <v>0</v>
      </c>
      <c r="G70" s="66">
        <f>'Radar FOV Boundary Interpolated'!$E70*SIN(3.14*$A70/180)</f>
        <v>0</v>
      </c>
      <c r="H70" s="73">
        <f>'Radar FOV Boundary Interpolated'!$B70</f>
        <v>70</v>
      </c>
      <c r="I70" s="47">
        <f>'Radar FOV Boundary Interpolated'!$H70*COS(3.14*$A70/180)</f>
        <v>61.814471286133767</v>
      </c>
      <c r="J70" s="46">
        <f>'Radar FOV Boundary Interpolated'!$H70*SIN(3.14*$A70/180)</f>
        <v>-32.847696108186092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6"/>
    </row>
    <row r="71" spans="1:22" x14ac:dyDescent="0.3">
      <c r="A71" s="40">
        <f t="shared" si="1"/>
        <v>-27</v>
      </c>
      <c r="B71" s="60">
        <f>(  ( 'Radar FOV Boundary Spec '!$I$5- 'Radar FOV Boundary Spec '!$J$5 )/('Radar FOV Boundary Spec '!$I$7 - 'Radar FOV Boundary Spec '!$J$7)  )*('Radar FOV Boundary Interpolated'!$A71 - 'Radar FOV Boundary Spec '!$J$7) + 'Radar FOV Boundary Spec '!$J$5</f>
        <v>70</v>
      </c>
      <c r="C71" s="59">
        <f>'Radar FOV Boundary Interpolated'!$B71*COS(3.14*$A71/180)</f>
        <v>62.37804693409268</v>
      </c>
      <c r="D71" s="59">
        <f>'Radar FOV Boundary Interpolated'!$B71*SIN(3.14*$A71/180)</f>
        <v>-31.76443389528816</v>
      </c>
      <c r="E71" s="65">
        <f>(  ( 'Radar FOV Boundary Spec '!$F$10- 'Radar FOV Boundary Spec '!$G$10 )/('Radar FOV Boundary Spec '!$F$12 - 'Radar FOV Boundary Spec '!$G$12)  )*('Radar FOV Boundary Interpolated'!$A71 - 'Radar FOV Boundary Spec '!$G$12) + 'Radar FOV Boundary Spec '!$G$10</f>
        <v>0</v>
      </c>
      <c r="F71" s="66">
        <f>'Radar FOV Boundary Interpolated'!$E71*COS(3.14*$A71/180)</f>
        <v>0</v>
      </c>
      <c r="G71" s="66">
        <f>'Radar FOV Boundary Interpolated'!$E71*SIN(3.14*$A71/180)</f>
        <v>0</v>
      </c>
      <c r="H71" s="73">
        <f>'Radar FOV Boundary Interpolated'!$B71</f>
        <v>70</v>
      </c>
      <c r="I71" s="47">
        <f>'Radar FOV Boundary Interpolated'!$H71*COS(3.14*$A71/180)</f>
        <v>62.37804693409268</v>
      </c>
      <c r="J71" s="46">
        <f>'Radar FOV Boundary Interpolated'!$H71*SIN(3.14*$A71/180)</f>
        <v>-31.76443389528816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6"/>
    </row>
    <row r="72" spans="1:22" x14ac:dyDescent="0.3">
      <c r="A72" s="40">
        <f t="shared" si="1"/>
        <v>-26</v>
      </c>
      <c r="B72" s="60">
        <f>(  ( 'Radar FOV Boundary Spec '!$I$5- 'Radar FOV Boundary Spec '!$J$5 )/('Radar FOV Boundary Spec '!$I$7 - 'Radar FOV Boundary Spec '!$J$7)  )*('Radar FOV Boundary Interpolated'!$A72 - 'Radar FOV Boundary Spec '!$J$7) + 'Radar FOV Boundary Spec '!$J$5</f>
        <v>70</v>
      </c>
      <c r="C72" s="59">
        <f>'Radar FOV Boundary Interpolated'!$B72*COS(3.14*$A72/180)</f>
        <v>62.922640884665206</v>
      </c>
      <c r="D72" s="59">
        <f>'Radar FOV Boundary Interpolated'!$B72*SIN(3.14*$A72/180)</f>
        <v>-30.671505735771422</v>
      </c>
      <c r="E72" s="65">
        <f>(  ( 'Radar FOV Boundary Spec '!$F$10- 'Radar FOV Boundary Spec '!$G$10 )/('Radar FOV Boundary Spec '!$F$12 - 'Radar FOV Boundary Spec '!$G$12)  )*('Radar FOV Boundary Interpolated'!$A72 - 'Radar FOV Boundary Spec '!$G$12) + 'Radar FOV Boundary Spec '!$G$10</f>
        <v>0</v>
      </c>
      <c r="F72" s="66">
        <f>'Radar FOV Boundary Interpolated'!$E72*COS(3.14*$A72/180)</f>
        <v>0</v>
      </c>
      <c r="G72" s="66">
        <f>'Radar FOV Boundary Interpolated'!$E72*SIN(3.14*$A72/180)</f>
        <v>0</v>
      </c>
      <c r="H72" s="73">
        <f>'Radar FOV Boundary Interpolated'!$B72</f>
        <v>70</v>
      </c>
      <c r="I72" s="47">
        <f>'Radar FOV Boundary Interpolated'!$H72*COS(3.14*$A72/180)</f>
        <v>62.922640884665206</v>
      </c>
      <c r="J72" s="46">
        <f>'Radar FOV Boundary Interpolated'!$H72*SIN(3.14*$A72/180)</f>
        <v>-30.671505735771422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6"/>
    </row>
    <row r="73" spans="1:22" x14ac:dyDescent="0.3">
      <c r="A73" s="40">
        <f t="shared" ref="A73:A104" si="2">$A72+$D$4</f>
        <v>-25</v>
      </c>
      <c r="B73" s="60">
        <f>(  ( 'Radar FOV Boundary Spec '!$I$5- 'Radar FOV Boundary Spec '!$J$5 )/('Radar FOV Boundary Spec '!$I$7 - 'Radar FOV Boundary Spec '!$J$7)  )*('Radar FOV Boundary Interpolated'!$A73 - 'Radar FOV Boundary Spec '!$J$7) + 'Radar FOV Boundary Spec '!$J$5</f>
        <v>70</v>
      </c>
      <c r="C73" s="59">
        <f>'Radar FOV Boundary Interpolated'!$B73*COS(3.14*$A73/180)</f>
        <v>63.448087417408395</v>
      </c>
      <c r="D73" s="59">
        <f>'Radar FOV Boundary Interpolated'!$B73*SIN(3.14*$A73/180)</f>
        <v>-29.569244208685863</v>
      </c>
      <c r="E73" s="65">
        <f>(  ( 'Radar FOV Boundary Spec '!$F$10- 'Radar FOV Boundary Spec '!$G$10 )/('Radar FOV Boundary Spec '!$F$12 - 'Radar FOV Boundary Spec '!$G$12)  )*('Radar FOV Boundary Interpolated'!$A73 - 'Radar FOV Boundary Spec '!$G$12) + 'Radar FOV Boundary Spec '!$G$10</f>
        <v>0</v>
      </c>
      <c r="F73" s="66">
        <f>'Radar FOV Boundary Interpolated'!$E73*COS(3.14*$A73/180)</f>
        <v>0</v>
      </c>
      <c r="G73" s="66">
        <f>'Radar FOV Boundary Interpolated'!$E73*SIN(3.14*$A73/180)</f>
        <v>0</v>
      </c>
      <c r="H73" s="73">
        <f>'Radar FOV Boundary Interpolated'!$B73</f>
        <v>70</v>
      </c>
      <c r="I73" s="47">
        <f>'Radar FOV Boundary Interpolated'!$H73*COS(3.14*$A73/180)</f>
        <v>63.448087417408395</v>
      </c>
      <c r="J73" s="46">
        <f>'Radar FOV Boundary Interpolated'!$H73*SIN(3.14*$A73/180)</f>
        <v>-29.569244208685863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6"/>
    </row>
    <row r="74" spans="1:22" x14ac:dyDescent="0.3">
      <c r="A74" s="40">
        <f t="shared" si="2"/>
        <v>-24</v>
      </c>
      <c r="B74" s="60">
        <f>(  ( 'Radar FOV Boundary Spec '!$I$5- 'Radar FOV Boundary Spec '!$J$5 )/('Radar FOV Boundary Spec '!$I$7 - 'Radar FOV Boundary Spec '!$J$7)  )*('Radar FOV Boundary Interpolated'!$A74 - 'Radar FOV Boundary Spec '!$J$7) + 'Radar FOV Boundary Spec '!$J$5</f>
        <v>70</v>
      </c>
      <c r="C74" s="59">
        <f>'Radar FOV Boundary Interpolated'!$B74*COS(3.14*$A74/180)</f>
        <v>63.954226638456262</v>
      </c>
      <c r="D74" s="59">
        <f>'Radar FOV Boundary Interpolated'!$B74*SIN(3.14*$A74/180)</f>
        <v>-28.457984733233854</v>
      </c>
      <c r="E74" s="65">
        <f>(  ( 'Radar FOV Boundary Spec '!$F$10- 'Radar FOV Boundary Spec '!$G$10 )/('Radar FOV Boundary Spec '!$F$12 - 'Radar FOV Boundary Spec '!$G$12)  )*('Radar FOV Boundary Interpolated'!$A74 - 'Radar FOV Boundary Spec '!$G$12) + 'Radar FOV Boundary Spec '!$G$10</f>
        <v>0</v>
      </c>
      <c r="F74" s="66">
        <f>'Radar FOV Boundary Interpolated'!$E74*COS(3.14*$A74/180)</f>
        <v>0</v>
      </c>
      <c r="G74" s="66">
        <f>'Radar FOV Boundary Interpolated'!$E74*SIN(3.14*$A74/180)</f>
        <v>0</v>
      </c>
      <c r="H74" s="73">
        <f>'Radar FOV Boundary Interpolated'!$B74</f>
        <v>70</v>
      </c>
      <c r="I74" s="47">
        <f>'Radar FOV Boundary Interpolated'!$H74*COS(3.14*$A74/180)</f>
        <v>63.954226638456262</v>
      </c>
      <c r="J74" s="46">
        <f>'Radar FOV Boundary Interpolated'!$H74*SIN(3.14*$A74/180)</f>
        <v>-28.457984733233854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6"/>
    </row>
    <row r="75" spans="1:22" x14ac:dyDescent="0.3">
      <c r="A75" s="40">
        <f t="shared" si="2"/>
        <v>-23</v>
      </c>
      <c r="B75" s="60">
        <f>(  ( 'Radar FOV Boundary Spec '!$I$5- 'Radar FOV Boundary Spec '!$J$5 )/('Radar FOV Boundary Spec '!$I$7 - 'Radar FOV Boundary Spec '!$J$7)  )*('Radar FOV Boundary Interpolated'!$A75 - 'Radar FOV Boundary Spec '!$J$7) + 'Radar FOV Boundary Spec '!$J$5</f>
        <v>70</v>
      </c>
      <c r="C75" s="59">
        <f>'Radar FOV Boundary Interpolated'!$B75*COS(3.14*$A75/180)</f>
        <v>64.44090452917564</v>
      </c>
      <c r="D75" s="59">
        <f>'Radar FOV Boundary Interpolated'!$B75*SIN(3.14*$A75/180)</f>
        <v>-27.33806546670176</v>
      </c>
      <c r="E75" s="65">
        <f>(  ( 'Radar FOV Boundary Spec '!$F$10- 'Radar FOV Boundary Spec '!$G$10 )/('Radar FOV Boundary Spec '!$F$12 - 'Radar FOV Boundary Spec '!$G$12)  )*('Radar FOV Boundary Interpolated'!$A75 - 'Radar FOV Boundary Spec '!$G$12) + 'Radar FOV Boundary Spec '!$G$10</f>
        <v>0</v>
      </c>
      <c r="F75" s="66">
        <f>'Radar FOV Boundary Interpolated'!$E75*COS(3.14*$A75/180)</f>
        <v>0</v>
      </c>
      <c r="G75" s="66">
        <f>'Radar FOV Boundary Interpolated'!$E75*SIN(3.14*$A75/180)</f>
        <v>0</v>
      </c>
      <c r="H75" s="73">
        <f>'Radar FOV Boundary Interpolated'!$B75</f>
        <v>70</v>
      </c>
      <c r="I75" s="47">
        <f>'Radar FOV Boundary Interpolated'!$H75*COS(3.14*$A75/180)</f>
        <v>64.44090452917564</v>
      </c>
      <c r="J75" s="46">
        <f>'Radar FOV Boundary Interpolated'!$H75*SIN(3.14*$A75/180)</f>
        <v>-27.33806546670176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6"/>
    </row>
    <row r="76" spans="1:22" x14ac:dyDescent="0.3">
      <c r="A76" s="40">
        <f t="shared" si="2"/>
        <v>-22</v>
      </c>
      <c r="B76" s="60">
        <f>(  ( 'Radar FOV Boundary Spec '!$I$5- 'Radar FOV Boundary Spec '!$J$5 )/('Radar FOV Boundary Spec '!$I$7 - 'Radar FOV Boundary Spec '!$J$7)  )*('Radar FOV Boundary Interpolated'!$A76 - 'Radar FOV Boundary Spec '!$J$7) + 'Radar FOV Boundary Spec '!$J$5</f>
        <v>70</v>
      </c>
      <c r="C76" s="59">
        <f>'Radar FOV Boundary Interpolated'!$B76*COS(3.14*$A76/180)</f>
        <v>64.907972993034136</v>
      </c>
      <c r="D76" s="59">
        <f>'Radar FOV Boundary Interpolated'!$B76*SIN(3.14*$A76/180)</f>
        <v>-26.209827201558408</v>
      </c>
      <c r="E76" s="65">
        <f>(  ( 'Radar FOV Boundary Spec '!$F$10- 'Radar FOV Boundary Spec '!$G$10 )/('Radar FOV Boundary Spec '!$F$12 - 'Radar FOV Boundary Spec '!$G$12)  )*('Radar FOV Boundary Interpolated'!$A76 - 'Radar FOV Boundary Spec '!$G$12) + 'Radar FOV Boundary Spec '!$G$10</f>
        <v>0</v>
      </c>
      <c r="F76" s="66">
        <f>'Radar FOV Boundary Interpolated'!$E76*COS(3.14*$A76/180)</f>
        <v>0</v>
      </c>
      <c r="G76" s="66">
        <f>'Radar FOV Boundary Interpolated'!$E76*SIN(3.14*$A76/180)</f>
        <v>0</v>
      </c>
      <c r="H76" s="73">
        <f>'Radar FOV Boundary Interpolated'!$B76</f>
        <v>70</v>
      </c>
      <c r="I76" s="47">
        <f>'Radar FOV Boundary Interpolated'!$H76*COS(3.14*$A76/180)</f>
        <v>64.907972993034136</v>
      </c>
      <c r="J76" s="46">
        <f>'Radar FOV Boundary Interpolated'!$H76*SIN(3.14*$A76/180)</f>
        <v>-26.209827201558408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6"/>
    </row>
    <row r="77" spans="1:22" x14ac:dyDescent="0.3">
      <c r="A77" s="40">
        <f t="shared" si="2"/>
        <v>-21</v>
      </c>
      <c r="B77" s="60">
        <f>(  ( 'Radar FOV Boundary Spec '!$I$5- 'Radar FOV Boundary Spec '!$J$5 )/('Radar FOV Boundary Spec '!$I$7 - 'Radar FOV Boundary Spec '!$J$7)  )*('Radar FOV Boundary Interpolated'!$A77 - 'Radar FOV Boundary Spec '!$J$7) + 'Radar FOV Boundary Spec '!$J$5</f>
        <v>70</v>
      </c>
      <c r="C77" s="59">
        <f>'Radar FOV Boundary Interpolated'!$B77*COS(3.14*$A77/180)</f>
        <v>65.355289900666151</v>
      </c>
      <c r="D77" s="59">
        <f>'Radar FOV Boundary Interpolated'!$B77*SIN(3.14*$A77/180)</f>
        <v>-25.073613261751582</v>
      </c>
      <c r="E77" s="65">
        <f>(  ( 'Radar FOV Boundary Spec '!$F$10- 'Radar FOV Boundary Spec '!$G$10 )/('Radar FOV Boundary Spec '!$F$12 - 'Radar FOV Boundary Spec '!$G$12)  )*('Radar FOV Boundary Interpolated'!$A77 - 'Radar FOV Boundary Spec '!$G$12) + 'Radar FOV Boundary Spec '!$G$10</f>
        <v>0</v>
      </c>
      <c r="F77" s="66">
        <f>'Radar FOV Boundary Interpolated'!$E77*COS(3.14*$A77/180)</f>
        <v>0</v>
      </c>
      <c r="G77" s="66">
        <f>'Radar FOV Boundary Interpolated'!$E77*SIN(3.14*$A77/180)</f>
        <v>0</v>
      </c>
      <c r="H77" s="73">
        <f>'Radar FOV Boundary Interpolated'!$B77</f>
        <v>70</v>
      </c>
      <c r="I77" s="47">
        <f>'Radar FOV Boundary Interpolated'!$H77*COS(3.14*$A77/180)</f>
        <v>65.355289900666151</v>
      </c>
      <c r="J77" s="46">
        <f>'Radar FOV Boundary Interpolated'!$H77*SIN(3.14*$A77/180)</f>
        <v>-25.073613261751582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6"/>
    </row>
    <row r="78" spans="1:22" x14ac:dyDescent="0.3">
      <c r="A78" s="40">
        <f t="shared" si="2"/>
        <v>-20</v>
      </c>
      <c r="B78" s="60">
        <f>(  ( 'Radar FOV Boundary Spec '!$I$5- 'Radar FOV Boundary Spec '!$J$5 )/('Radar FOV Boundary Spec '!$I$7 - 'Radar FOV Boundary Spec '!$J$7)  )*('Radar FOV Boundary Interpolated'!$A78 - 'Radar FOV Boundary Spec '!$J$7) + 'Radar FOV Boundary Spec '!$J$5</f>
        <v>70</v>
      </c>
      <c r="C78" s="59">
        <f>'Radar FOV Boundary Interpolated'!$B78*COS(3.14*$A78/180)</f>
        <v>65.782719133122882</v>
      </c>
      <c r="D78" s="59">
        <f>'Radar FOV Boundary Interpolated'!$B78*SIN(3.14*$A78/180)</f>
        <v>-23.929769398234239</v>
      </c>
      <c r="E78" s="65">
        <f>(  ( 'Radar FOV Boundary Spec '!$F$10- 'Radar FOV Boundary Spec '!$G$10 )/('Radar FOV Boundary Spec '!$F$12 - 'Radar FOV Boundary Spec '!$G$12)  )*('Radar FOV Boundary Interpolated'!$A78 - 'Radar FOV Boundary Spec '!$G$12) + 'Radar FOV Boundary Spec '!$G$10</f>
        <v>0</v>
      </c>
      <c r="F78" s="66">
        <f>'Radar FOV Boundary Interpolated'!$E78*COS(3.14*$A78/180)</f>
        <v>0</v>
      </c>
      <c r="G78" s="66">
        <f>'Radar FOV Boundary Interpolated'!$E78*SIN(3.14*$A78/180)</f>
        <v>0</v>
      </c>
      <c r="H78" s="73">
        <f>'Radar FOV Boundary Interpolated'!$B78</f>
        <v>70</v>
      </c>
      <c r="I78" s="47">
        <f>'Radar FOV Boundary Interpolated'!$H78*COS(3.14*$A78/180)</f>
        <v>65.782719133122882</v>
      </c>
      <c r="J78" s="46">
        <f>'Radar FOV Boundary Interpolated'!$H78*SIN(3.14*$A78/180)</f>
        <v>-23.929769398234239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6"/>
    </row>
    <row r="79" spans="1:22" x14ac:dyDescent="0.3">
      <c r="A79" s="40">
        <f t="shared" si="2"/>
        <v>-19</v>
      </c>
      <c r="B79" s="60">
        <f>(  ( 'Radar FOV Boundary Spec '!$J$5- 'Radar FOV Boundary Spec '!$K$5 )/('Radar FOV Boundary Spec '!$J$7 - 'Radar FOV Boundary Spec '!$K$7)  )*('Radar FOV Boundary Interpolated'!$A79 - 'Radar FOV Boundary Spec '!$K$7) + 'Radar FOV Boundary Spec '!$K$5</f>
        <v>70</v>
      </c>
      <c r="C79" s="59">
        <f>'Radar FOV Boundary Interpolated'!$B79*COS(3.14*$A79/180)</f>
        <v>66.190130623293499</v>
      </c>
      <c r="D79" s="59">
        <f>'Radar FOV Boundary Interpolated'!$B79*SIN(3.14*$A79/180)</f>
        <v>-22.7786436837522</v>
      </c>
      <c r="E79" s="65">
        <f>(  ( 'Radar FOV Boundary Spec '!$F$10- 'Radar FOV Boundary Spec '!$G$10 )/('Radar FOV Boundary Spec '!$F$12 - 'Radar FOV Boundary Spec '!$G$12)  )*('Radar FOV Boundary Interpolated'!$A79 - 'Radar FOV Boundary Spec '!$G$12) + 'Radar FOV Boundary Spec '!$G$10</f>
        <v>0</v>
      </c>
      <c r="F79" s="66">
        <f>'Radar FOV Boundary Interpolated'!$E79*COS(3.14*$A79/180)</f>
        <v>0</v>
      </c>
      <c r="G79" s="66">
        <f>'Radar FOV Boundary Interpolated'!$E79*SIN(3.14*$A79/180)</f>
        <v>0</v>
      </c>
      <c r="H79" s="73">
        <f>'Radar FOV Boundary Interpolated'!$B79</f>
        <v>70</v>
      </c>
      <c r="I79" s="47">
        <f>'Radar FOV Boundary Interpolated'!$H79*COS(3.14*$A79/180)</f>
        <v>66.190130623293499</v>
      </c>
      <c r="J79" s="46">
        <f>'Radar FOV Boundary Interpolated'!$H79*SIN(3.14*$A79/180)</f>
        <v>-22.7786436837522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6"/>
    </row>
    <row r="80" spans="1:22" x14ac:dyDescent="0.3">
      <c r="A80" s="40">
        <f t="shared" si="2"/>
        <v>-18</v>
      </c>
      <c r="B80" s="60">
        <f>(  ( 'Radar FOV Boundary Spec '!$J$5- 'Radar FOV Boundary Spec '!$K$5 )/('Radar FOV Boundary Spec '!$J$7 - 'Radar FOV Boundary Spec '!$K$7)  )*('Radar FOV Boundary Interpolated'!$A80 - 'Radar FOV Boundary Spec '!$K$7) + 'Radar FOV Boundary Spec '!$K$5</f>
        <v>70</v>
      </c>
      <c r="C80" s="59">
        <f>'Radar FOV Boundary Interpolated'!$B80*COS(3.14*$A80/180)</f>
        <v>66.577400395484645</v>
      </c>
      <c r="D80" s="59">
        <f>'Radar FOV Boundary Interpolated'!$B80*SIN(3.14*$A80/180)</f>
        <v>-21.620586406925248</v>
      </c>
      <c r="E80" s="65">
        <f>(  ( 'Radar FOV Boundary Spec '!$F$10- 'Radar FOV Boundary Spec '!$G$10 )/('Radar FOV Boundary Spec '!$F$12 - 'Radar FOV Boundary Spec '!$G$12)  )*('Radar FOV Boundary Interpolated'!$A80 - 'Radar FOV Boundary Spec '!$G$12) + 'Radar FOV Boundary Spec '!$G$10</f>
        <v>0</v>
      </c>
      <c r="F80" s="66">
        <f>'Radar FOV Boundary Interpolated'!$E80*COS(3.14*$A80/180)</f>
        <v>0</v>
      </c>
      <c r="G80" s="66">
        <f>'Radar FOV Boundary Interpolated'!$E80*SIN(3.14*$A80/180)</f>
        <v>0</v>
      </c>
      <c r="H80" s="73">
        <f>'Radar FOV Boundary Interpolated'!$B80</f>
        <v>70</v>
      </c>
      <c r="I80" s="47">
        <f>'Radar FOV Boundary Interpolated'!$H80*COS(3.14*$A80/180)</f>
        <v>66.577400395484645</v>
      </c>
      <c r="J80" s="46">
        <f>'Radar FOV Boundary Interpolated'!$H80*SIN(3.14*$A80/180)</f>
        <v>-21.620586406925248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6"/>
    </row>
    <row r="81" spans="1:22" x14ac:dyDescent="0.3">
      <c r="A81" s="40">
        <f t="shared" si="2"/>
        <v>-17</v>
      </c>
      <c r="B81" s="60">
        <f>(  ( 'Radar FOV Boundary Spec '!$J$5- 'Radar FOV Boundary Spec '!$K$5 )/('Radar FOV Boundary Spec '!$J$7 - 'Radar FOV Boundary Spec '!$K$7)  )*('Radar FOV Boundary Interpolated'!$A81 - 'Radar FOV Boundary Spec '!$K$7) + 'Radar FOV Boundary Spec '!$K$5</f>
        <v>70</v>
      </c>
      <c r="C81" s="59">
        <f>'Radar FOV Boundary Interpolated'!$B81*COS(3.14*$A81/180)</f>
        <v>66.944410603146395</v>
      </c>
      <c r="D81" s="59">
        <f>'Radar FOV Boundary Interpolated'!$B81*SIN(3.14*$A81/180)</f>
        <v>-20.455949965654025</v>
      </c>
      <c r="E81" s="65">
        <f>(  ( 'Radar FOV Boundary Spec '!$F$10- 'Radar FOV Boundary Spec '!$G$10 )/('Radar FOV Boundary Spec '!$F$12 - 'Radar FOV Boundary Spec '!$G$12)  )*('Radar FOV Boundary Interpolated'!$A81 - 'Radar FOV Boundary Spec '!$G$12) + 'Radar FOV Boundary Spec '!$G$10</f>
        <v>0</v>
      </c>
      <c r="F81" s="66">
        <f>'Radar FOV Boundary Interpolated'!$E81*COS(3.14*$A81/180)</f>
        <v>0</v>
      </c>
      <c r="G81" s="66">
        <f>'Radar FOV Boundary Interpolated'!$E81*SIN(3.14*$A81/180)</f>
        <v>0</v>
      </c>
      <c r="H81" s="73">
        <f>'Radar FOV Boundary Interpolated'!$B81</f>
        <v>70</v>
      </c>
      <c r="I81" s="47">
        <f>'Radar FOV Boundary Interpolated'!$H81*COS(3.14*$A81/180)</f>
        <v>66.944410603146395</v>
      </c>
      <c r="J81" s="46">
        <f>'Radar FOV Boundary Interpolated'!$H81*SIN(3.14*$A81/180)</f>
        <v>-20.455949965654025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6"/>
    </row>
    <row r="82" spans="1:22" x14ac:dyDescent="0.3">
      <c r="A82" s="40">
        <f t="shared" si="2"/>
        <v>-16</v>
      </c>
      <c r="B82" s="60">
        <f>(  ( 'Radar FOV Boundary Spec '!$J$5- 'Radar FOV Boundary Spec '!$K$5 )/('Radar FOV Boundary Spec '!$J$7 - 'Radar FOV Boundary Spec '!$K$7)  )*('Radar FOV Boundary Interpolated'!$A82 - 'Radar FOV Boundary Spec '!$K$7) + 'Radar FOV Boundary Spec '!$K$5</f>
        <v>70</v>
      </c>
      <c r="C82" s="59">
        <f>'Radar FOV Boundary Interpolated'!$B82*COS(3.14*$A82/180)</f>
        <v>67.291049564733044</v>
      </c>
      <c r="D82" s="59">
        <f>'Radar FOV Boundary Interpolated'!$B82*SIN(3.14*$A82/180)</f>
        <v>-19.285088759884971</v>
      </c>
      <c r="E82" s="65">
        <f>(  ( 'Radar FOV Boundary Spec '!$F$10- 'Radar FOV Boundary Spec '!$G$10 )/('Radar FOV Boundary Spec '!$F$12 - 'Radar FOV Boundary Spec '!$G$12)  )*('Radar FOV Boundary Interpolated'!$A82 - 'Radar FOV Boundary Spec '!$G$12) + 'Radar FOV Boundary Spec '!$G$10</f>
        <v>0</v>
      </c>
      <c r="F82" s="66">
        <f>'Radar FOV Boundary Interpolated'!$E82*COS(3.14*$A82/180)</f>
        <v>0</v>
      </c>
      <c r="G82" s="66">
        <f>'Radar FOV Boundary Interpolated'!$E82*SIN(3.14*$A82/180)</f>
        <v>0</v>
      </c>
      <c r="H82" s="73">
        <f>'Radar FOV Boundary Interpolated'!$B82</f>
        <v>70</v>
      </c>
      <c r="I82" s="47">
        <f>'Radar FOV Boundary Interpolated'!$H82*COS(3.14*$A82/180)</f>
        <v>67.291049564733044</v>
      </c>
      <c r="J82" s="46">
        <f>'Radar FOV Boundary Interpolated'!$H82*SIN(3.14*$A82/180)</f>
        <v>-19.285088759884971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6"/>
    </row>
    <row r="83" spans="1:22" x14ac:dyDescent="0.3">
      <c r="A83" s="40">
        <f t="shared" si="2"/>
        <v>-15</v>
      </c>
      <c r="B83" s="60">
        <f>(  ( 'Radar FOV Boundary Spec '!$J$5- 'Radar FOV Boundary Spec '!$K$5 )/('Radar FOV Boundary Spec '!$J$7 - 'Radar FOV Boundary Spec '!$K$7)  )*('Radar FOV Boundary Interpolated'!$A83 - 'Radar FOV Boundary Spec '!$K$7) + 'Radar FOV Boundary Spec '!$K$5</f>
        <v>70</v>
      </c>
      <c r="C83" s="59">
        <f>'Radar FOV Boundary Interpolated'!$B83*COS(3.14*$A83/180)</f>
        <v>67.617211797687901</v>
      </c>
      <c r="D83" s="59">
        <f>'Radar FOV Boundary Interpolated'!$B83*SIN(3.14*$A83/180)</f>
        <v>-18.108359083766139</v>
      </c>
      <c r="E83" s="65">
        <f>(  ( 'Radar FOV Boundary Spec '!$F$10- 'Radar FOV Boundary Spec '!$G$10 )/('Radar FOV Boundary Spec '!$F$12 - 'Radar FOV Boundary Spec '!$G$12)  )*('Radar FOV Boundary Interpolated'!$A83 - 'Radar FOV Boundary Spec '!$G$12) + 'Radar FOV Boundary Spec '!$G$10</f>
        <v>0</v>
      </c>
      <c r="F83" s="66">
        <f>'Radar FOV Boundary Interpolated'!$E83*COS(3.14*$A83/180)</f>
        <v>0</v>
      </c>
      <c r="G83" s="66">
        <f>'Radar FOV Boundary Interpolated'!$E83*SIN(3.14*$A83/180)</f>
        <v>0</v>
      </c>
      <c r="H83" s="73">
        <f>'Radar FOV Boundary Interpolated'!$B83</f>
        <v>70</v>
      </c>
      <c r="I83" s="47">
        <f>'Radar FOV Boundary Interpolated'!$H83*COS(3.14*$A83/180)</f>
        <v>67.617211797687901</v>
      </c>
      <c r="J83" s="46">
        <f>'Radar FOV Boundary Interpolated'!$H83*SIN(3.14*$A83/180)</f>
        <v>-18.108359083766139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6"/>
    </row>
    <row r="84" spans="1:22" x14ac:dyDescent="0.3">
      <c r="A84" s="40">
        <f t="shared" si="2"/>
        <v>-14</v>
      </c>
      <c r="B84" s="60">
        <f>(  ( 'Radar FOV Boundary Spec '!$J$5- 'Radar FOV Boundary Spec '!$K$5 )/('Radar FOV Boundary Spec '!$J$7 - 'Radar FOV Boundary Spec '!$K$7)  )*('Radar FOV Boundary Interpolated'!$A84 - 'Radar FOV Boundary Spec '!$K$7) + 'Radar FOV Boundary Spec '!$K$5</f>
        <v>70</v>
      </c>
      <c r="C84" s="59">
        <f>'Radar FOV Boundary Interpolated'!$B84*COS(3.14*$A84/180)</f>
        <v>67.922798050541772</v>
      </c>
      <c r="D84" s="59">
        <f>'Radar FOV Boundary Interpolated'!$B84*SIN(3.14*$A84/180)</f>
        <v>-16.926119017226544</v>
      </c>
      <c r="E84" s="65">
        <f>(  ( 'Radar FOV Boundary Spec '!$F$10- 'Radar FOV Boundary Spec '!$G$10 )/('Radar FOV Boundary Spec '!$F$12 - 'Radar FOV Boundary Spec '!$G$12)  )*('Radar FOV Boundary Interpolated'!$A84 - 'Radar FOV Boundary Spec '!$G$12) + 'Radar FOV Boundary Spec '!$G$10</f>
        <v>0</v>
      </c>
      <c r="F84" s="66">
        <f>'Radar FOV Boundary Interpolated'!$E84*COS(3.14*$A84/180)</f>
        <v>0</v>
      </c>
      <c r="G84" s="66">
        <f>'Radar FOV Boundary Interpolated'!$E84*SIN(3.14*$A84/180)</f>
        <v>0</v>
      </c>
      <c r="H84" s="73">
        <f>'Radar FOV Boundary Interpolated'!$B84</f>
        <v>70</v>
      </c>
      <c r="I84" s="47">
        <f>'Radar FOV Boundary Interpolated'!$H84*COS(3.14*$A84/180)</f>
        <v>67.922798050541772</v>
      </c>
      <c r="J84" s="46">
        <f>'Radar FOV Boundary Interpolated'!$H84*SIN(3.14*$A84/180)</f>
        <v>-16.926119017226544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6"/>
    </row>
    <row r="85" spans="1:22" x14ac:dyDescent="0.3">
      <c r="A85" s="40">
        <f t="shared" si="2"/>
        <v>-13</v>
      </c>
      <c r="B85" s="60">
        <f>(  ( 'Radar FOV Boundary Spec '!$J$5- 'Radar FOV Boundary Spec '!$K$5 )/('Radar FOV Boundary Spec '!$J$7 - 'Radar FOV Boundary Spec '!$K$7)  )*('Radar FOV Boundary Interpolated'!$A85 - 'Radar FOV Boundary Spec '!$K$7) + 'Radar FOV Boundary Spec '!$K$5</f>
        <v>70</v>
      </c>
      <c r="C85" s="59">
        <f>'Radar FOV Boundary Interpolated'!$B85*COS(3.14*$A85/180)</f>
        <v>68.207715333115232</v>
      </c>
      <c r="D85" s="59">
        <f>'Radar FOV Boundary Interpolated'!$B85*SIN(3.14*$A85/180)</f>
        <v>-15.738728317012081</v>
      </c>
      <c r="E85" s="65">
        <f>(  ( 'Radar FOV Boundary Spec '!$F$10- 'Radar FOV Boundary Spec '!$G$10 )/('Radar FOV Boundary Spec '!$F$12 - 'Radar FOV Boundary Spec '!$G$12)  )*('Radar FOV Boundary Interpolated'!$A85 - 'Radar FOV Boundary Spec '!$G$12) + 'Radar FOV Boundary Spec '!$G$10</f>
        <v>0</v>
      </c>
      <c r="F85" s="66">
        <f>'Radar FOV Boundary Interpolated'!$E85*COS(3.14*$A85/180)</f>
        <v>0</v>
      </c>
      <c r="G85" s="66">
        <f>'Radar FOV Boundary Interpolated'!$E85*SIN(3.14*$A85/180)</f>
        <v>0</v>
      </c>
      <c r="H85" s="73">
        <f>'Radar FOV Boundary Interpolated'!$B85</f>
        <v>70</v>
      </c>
      <c r="I85" s="47">
        <f>'Radar FOV Boundary Interpolated'!$H85*COS(3.14*$A85/180)</f>
        <v>68.207715333115232</v>
      </c>
      <c r="J85" s="46">
        <f>'Radar FOV Boundary Interpolated'!$H85*SIN(3.14*$A85/180)</f>
        <v>-15.738728317012081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6"/>
    </row>
    <row r="86" spans="1:22" x14ac:dyDescent="0.3">
      <c r="A86" s="40">
        <f t="shared" si="2"/>
        <v>-12</v>
      </c>
      <c r="B86" s="60">
        <f>(  ( 'Radar FOV Boundary Spec '!$J$5- 'Radar FOV Boundary Spec '!$K$5 )/('Radar FOV Boundary Spec '!$J$7 - 'Radar FOV Boundary Spec '!$K$7)  )*('Radar FOV Boundary Interpolated'!$A86 - 'Radar FOV Boundary Spec '!$K$7) + 'Radar FOV Boundary Spec '!$K$5</f>
        <v>70</v>
      </c>
      <c r="C86" s="59">
        <f>'Radar FOV Boundary Interpolated'!$B86*COS(3.14*$A86/180)</f>
        <v>68.471876944815591</v>
      </c>
      <c r="D86" s="59">
        <f>'Radar FOV Boundary Interpolated'!$B86*SIN(3.14*$A86/180)</f>
        <v>-14.546548307211259</v>
      </c>
      <c r="E86" s="65">
        <f>(  ( 'Radar FOV Boundary Spec '!$F$10- 'Radar FOV Boundary Spec '!$G$10 )/('Radar FOV Boundary Spec '!$F$12 - 'Radar FOV Boundary Spec '!$G$12)  )*('Radar FOV Boundary Interpolated'!$A86 - 'Radar FOV Boundary Spec '!$G$12) + 'Radar FOV Boundary Spec '!$G$10</f>
        <v>0</v>
      </c>
      <c r="F86" s="66">
        <f>'Radar FOV Boundary Interpolated'!$E86*COS(3.14*$A86/180)</f>
        <v>0</v>
      </c>
      <c r="G86" s="66">
        <f>'Radar FOV Boundary Interpolated'!$E86*SIN(3.14*$A86/180)</f>
        <v>0</v>
      </c>
      <c r="H86" s="73">
        <f>'Radar FOV Boundary Interpolated'!$B86</f>
        <v>70</v>
      </c>
      <c r="I86" s="47">
        <f>'Radar FOV Boundary Interpolated'!$H86*COS(3.14*$A86/180)</f>
        <v>68.471876944815591</v>
      </c>
      <c r="J86" s="46">
        <f>'Radar FOV Boundary Interpolated'!$H86*SIN(3.14*$A86/180)</f>
        <v>-14.546548307211259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6"/>
    </row>
    <row r="87" spans="1:22" x14ac:dyDescent="0.3">
      <c r="A87" s="40">
        <f t="shared" si="2"/>
        <v>-11</v>
      </c>
      <c r="B87" s="60">
        <f>(  ( 'Radar FOV Boundary Spec '!$J$5- 'Radar FOV Boundary Spec '!$K$5 )/('Radar FOV Boundary Spec '!$J$7 - 'Radar FOV Boundary Spec '!$K$7)  )*('Radar FOV Boundary Interpolated'!$A87 - 'Radar FOV Boundary Spec '!$K$7) + 'Radar FOV Boundary Spec '!$K$5</f>
        <v>70</v>
      </c>
      <c r="C87" s="59">
        <f>'Radar FOV Boundary Interpolated'!$B87*COS(3.14*$A87/180)</f>
        <v>68.715202501020073</v>
      </c>
      <c r="D87" s="59">
        <f>'Radar FOV Boundary Interpolated'!$B87*SIN(3.14*$A87/180)</f>
        <v>-13.349941769303909</v>
      </c>
      <c r="E87" s="65">
        <f>(  ( 'Radar FOV Boundary Spec '!$F$10- 'Radar FOV Boundary Spec '!$G$10 )/('Radar FOV Boundary Spec '!$F$12 - 'Radar FOV Boundary Spec '!$G$12)  )*('Radar FOV Boundary Interpolated'!$A87 - 'Radar FOV Boundary Spec '!$G$12) + 'Radar FOV Boundary Spec '!$G$10</f>
        <v>0</v>
      </c>
      <c r="F87" s="66">
        <f>'Radar FOV Boundary Interpolated'!$E87*COS(3.14*$A87/180)</f>
        <v>0</v>
      </c>
      <c r="G87" s="66">
        <f>'Radar FOV Boundary Interpolated'!$E87*SIN(3.14*$A87/180)</f>
        <v>0</v>
      </c>
      <c r="H87" s="73">
        <f>'Radar FOV Boundary Interpolated'!$B87</f>
        <v>70</v>
      </c>
      <c r="I87" s="47">
        <f>'Radar FOV Boundary Interpolated'!$H87*COS(3.14*$A87/180)</f>
        <v>68.715202501020073</v>
      </c>
      <c r="J87" s="46">
        <f>'Radar FOV Boundary Interpolated'!$H87*SIN(3.14*$A87/180)</f>
        <v>-13.349941769303909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6"/>
    </row>
    <row r="88" spans="1:22" x14ac:dyDescent="0.3">
      <c r="A88" s="40">
        <f t="shared" si="2"/>
        <v>-10</v>
      </c>
      <c r="B88" s="60">
        <f>(  ( 'Radar FOV Boundary Spec '!$J$5- 'Radar FOV Boundary Spec '!$K$5 )/('Radar FOV Boundary Spec '!$J$7 - 'Radar FOV Boundary Spec '!$K$7)  )*('Radar FOV Boundary Interpolated'!$A88 - 'Radar FOV Boundary Spec '!$K$7) + 'Radar FOV Boundary Spec '!$K$5</f>
        <v>70</v>
      </c>
      <c r="C88" s="59">
        <f>'Radar FOV Boundary Interpolated'!$B88*COS(3.14*$A88/180)</f>
        <v>68.937617957536801</v>
      </c>
      <c r="D88" s="59">
        <f>'Radar FOV Boundary Interpolated'!$B88*SIN(3.14*$A88/180)</f>
        <v>-12.149272831766472</v>
      </c>
      <c r="E88" s="65">
        <f>(  ( 'Radar FOV Boundary Spec '!$F$10- 'Radar FOV Boundary Spec '!$G$10 )/('Radar FOV Boundary Spec '!$F$12 - 'Radar FOV Boundary Spec '!$G$12)  )*('Radar FOV Boundary Interpolated'!$A88 - 'Radar FOV Boundary Spec '!$G$12) + 'Radar FOV Boundary Spec '!$G$10</f>
        <v>0</v>
      </c>
      <c r="F88" s="66">
        <f>'Radar FOV Boundary Interpolated'!$E88*COS(3.14*$A88/180)</f>
        <v>0</v>
      </c>
      <c r="G88" s="66">
        <f>'Radar FOV Boundary Interpolated'!$E88*SIN(3.14*$A88/180)</f>
        <v>0</v>
      </c>
      <c r="H88" s="73">
        <f>'Radar FOV Boundary Interpolated'!$B88</f>
        <v>70</v>
      </c>
      <c r="I88" s="47">
        <f>'Radar FOV Boundary Interpolated'!$H88*COS(3.14*$A88/180)</f>
        <v>68.937617957536801</v>
      </c>
      <c r="J88" s="46">
        <f>'Radar FOV Boundary Interpolated'!$H88*SIN(3.14*$A88/180)</f>
        <v>-12.149272831766472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6"/>
    </row>
    <row r="89" spans="1:22" x14ac:dyDescent="0.3">
      <c r="A89" s="40">
        <f t="shared" si="2"/>
        <v>-9</v>
      </c>
      <c r="B89" s="60">
        <f>(  ( 'Radar FOV Boundary Spec '!$J$5- 'Radar FOV Boundary Spec '!$K$5 )/('Radar FOV Boundary Spec '!$J$7 - 'Radar FOV Boundary Spec '!$K$7)  )*('Radar FOV Boundary Interpolated'!$A89 - 'Radar FOV Boundary Spec '!$K$7) + 'Radar FOV Boundary Spec '!$K$5</f>
        <v>70</v>
      </c>
      <c r="C89" s="59">
        <f>'Radar FOV Boundary Interpolated'!$B89*COS(3.14*$A89/180)</f>
        <v>69.139055633136635</v>
      </c>
      <c r="D89" s="59">
        <f>'Radar FOV Boundary Interpolated'!$B89*SIN(3.14*$A89/180)</f>
        <v>-10.944906859267347</v>
      </c>
      <c r="E89" s="65">
        <f>(  ( 'Radar FOV Boundary Spec '!$H$10- 'Radar FOV Boundary Spec '!$I$10 )/('Radar FOV Boundary Spec '!$H$12 - 'Radar FOV Boundary Spec '!$I$12)  )*('Radar FOV Boundary Interpolated'!$A89 - 'Radar FOV Boundary Spec '!$I$12) + 'Radar FOV Boundary Spec '!$I$10</f>
        <v>150</v>
      </c>
      <c r="F89" s="66">
        <f>'Radar FOV Boundary Interpolated'!$E89*COS(3.14*$A89/180)</f>
        <v>148.15511921386423</v>
      </c>
      <c r="G89" s="66">
        <f>'Radar FOV Boundary Interpolated'!$E89*SIN(3.14*$A89/180)</f>
        <v>-23.453371841287172</v>
      </c>
      <c r="H89" s="73">
        <f>'Radar FOV Boundary Interpolated'!$E89</f>
        <v>150</v>
      </c>
      <c r="I89" s="47">
        <f>'Radar FOV Boundary Interpolated'!$H89*COS(3.14*$A89/180)</f>
        <v>148.15511921386423</v>
      </c>
      <c r="J89" s="46">
        <f>'Radar FOV Boundary Interpolated'!$H89*SIN(3.14*$A89/180)</f>
        <v>-23.453371841287172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6"/>
    </row>
    <row r="90" spans="1:22" x14ac:dyDescent="0.3">
      <c r="A90" s="40">
        <f t="shared" si="2"/>
        <v>-8</v>
      </c>
      <c r="B90" s="60">
        <f>(  ( 'Radar FOV Boundary Spec '!$K$5- 'Radar FOV Boundary Spec '!$L$5 )/('Radar FOV Boundary Spec '!$K$7 - 'Radar FOV Boundary Spec '!$L$7)  )*('Radar FOV Boundary Interpolated'!$A90 - 'Radar FOV Boundary Spec '!$L$7) + 'Radar FOV Boundary Spec '!$L$5</f>
        <v>70</v>
      </c>
      <c r="C90" s="59">
        <f>'Radar FOV Boundary Interpolated'!$B90*COS(3.14*$A90/180)</f>
        <v>69.319454230148523</v>
      </c>
      <c r="D90" s="59">
        <f>'Radar FOV Boundary Interpolated'!$B90*SIN(3.14*$A90/180)</f>
        <v>-9.737210341486092</v>
      </c>
      <c r="E90" s="65">
        <f>(  ( 'Radar FOV Boundary Spec '!$H$10- 'Radar FOV Boundary Spec '!$I$10 )/('Radar FOV Boundary Spec '!$H$12 - 'Radar FOV Boundary Spec '!$I$12)  )*('Radar FOV Boundary Interpolated'!$A90 - 'Radar FOV Boundary Spec '!$I$12) + 'Radar FOV Boundary Spec '!$I$10</f>
        <v>170</v>
      </c>
      <c r="F90" s="66">
        <f>'Radar FOV Boundary Interpolated'!$E90*COS(3.14*$A90/180)</f>
        <v>168.34724598750356</v>
      </c>
      <c r="G90" s="66">
        <f>'Radar FOV Boundary Interpolated'!$E90*SIN(3.14*$A90/180)</f>
        <v>-23.647510829323366</v>
      </c>
      <c r="H90" s="73">
        <f>'Radar FOV Boundary Interpolated'!$E90</f>
        <v>170</v>
      </c>
      <c r="I90" s="47">
        <f>'Radar FOV Boundary Interpolated'!$H90*COS(3.14*$A90/180)</f>
        <v>168.34724598750356</v>
      </c>
      <c r="J90" s="46">
        <f>'Radar FOV Boundary Interpolated'!$H90*SIN(3.14*$A90/180)</f>
        <v>-23.647510829323366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6"/>
    </row>
    <row r="91" spans="1:22" x14ac:dyDescent="0.3">
      <c r="A91" s="40">
        <f t="shared" si="2"/>
        <v>-7</v>
      </c>
      <c r="B91" s="60">
        <f>(  ( 'Radar FOV Boundary Spec '!$K$5- 'Radar FOV Boundary Spec '!$L$5 )/('Radar FOV Boundary Spec '!$K$7 - 'Radar FOV Boundary Spec '!$L$7)  )*('Radar FOV Boundary Interpolated'!$A91 - 'Radar FOV Boundary Spec '!$L$7) + 'Radar FOV Boundary Spec '!$L$5</f>
        <v>70</v>
      </c>
      <c r="C91" s="59">
        <f>'Radar FOV Boundary Interpolated'!$B91*COS(3.14*$A91/180)</f>
        <v>69.478758853112524</v>
      </c>
      <c r="D91" s="59">
        <f>'Radar FOV Boundary Interpolated'!$B91*SIN(3.14*$A91/180)</f>
        <v>-8.5265507815902772</v>
      </c>
      <c r="E91" s="65">
        <f>(  ( 'Radar FOV Boundary Spec '!$H$10- 'Radar FOV Boundary Spec '!$I$10 )/('Radar FOV Boundary Spec '!$H$12 - 'Radar FOV Boundary Spec '!$I$12)  )*('Radar FOV Boundary Interpolated'!$A91 - 'Radar FOV Boundary Spec '!$I$12) + 'Radar FOV Boundary Spec '!$I$10</f>
        <v>190</v>
      </c>
      <c r="F91" s="66">
        <f>'Radar FOV Boundary Interpolated'!$E91*COS(3.14*$A91/180)</f>
        <v>188.58520260130544</v>
      </c>
      <c r="G91" s="66">
        <f>'Radar FOV Boundary Interpolated'!$E91*SIN(3.14*$A91/180)</f>
        <v>-23.143494978602181</v>
      </c>
      <c r="H91" s="73">
        <f>'Radar FOV Boundary Interpolated'!$E91</f>
        <v>190</v>
      </c>
      <c r="I91" s="47">
        <f>'Radar FOV Boundary Interpolated'!$H91*COS(3.14*$A91/180)</f>
        <v>188.58520260130544</v>
      </c>
      <c r="J91" s="46">
        <f>'Radar FOV Boundary Interpolated'!$H91*SIN(3.14*$A91/180)</f>
        <v>-23.143494978602181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6"/>
    </row>
    <row r="92" spans="1:22" x14ac:dyDescent="0.3">
      <c r="A92" s="40">
        <f t="shared" si="2"/>
        <v>-6</v>
      </c>
      <c r="B92" s="60">
        <f>(  ( 'Radar FOV Boundary Spec '!$K$5- 'Radar FOV Boundary Spec '!$L$5 )/('Radar FOV Boundary Spec '!$K$7 - 'Radar FOV Boundary Spec '!$L$7)  )*('Radar FOV Boundary Interpolated'!$A92 - 'Radar FOV Boundary Spec '!$L$7) + 'Radar FOV Boundary Spec '!$L$5</f>
        <v>70</v>
      </c>
      <c r="C92" s="59">
        <f>'Radar FOV Boundary Interpolated'!$B92*COS(3.14*$A92/180)</f>
        <v>69.616921025484501</v>
      </c>
      <c r="D92" s="59">
        <f>'Radar FOV Boundary Interpolated'!$B92*SIN(3.14*$A92/180)</f>
        <v>-7.3132965844039317</v>
      </c>
      <c r="E92" s="65">
        <f>(  ( 'Radar FOV Boundary Spec '!$H$10- 'Radar FOV Boundary Spec '!$I$10 )/('Radar FOV Boundary Spec '!$H$12 - 'Radar FOV Boundary Spec '!$I$12)  )*('Radar FOV Boundary Interpolated'!$A92 - 'Radar FOV Boundary Spec '!$I$12) + 'Radar FOV Boundary Spec '!$I$10</f>
        <v>210</v>
      </c>
      <c r="F92" s="66">
        <f>'Radar FOV Boundary Interpolated'!$E92*COS(3.14*$A92/180)</f>
        <v>208.85076307645349</v>
      </c>
      <c r="G92" s="66">
        <f>'Radar FOV Boundary Interpolated'!$E92*SIN(3.14*$A92/180)</f>
        <v>-21.939889753211794</v>
      </c>
      <c r="H92" s="73">
        <f>'Radar FOV Boundary Interpolated'!$E92</f>
        <v>210</v>
      </c>
      <c r="I92" s="47">
        <f>'Radar FOV Boundary Interpolated'!$H92*COS(3.14*$A92/180)</f>
        <v>208.85076307645349</v>
      </c>
      <c r="J92" s="46">
        <f>'Radar FOV Boundary Interpolated'!$H92*SIN(3.14*$A92/180)</f>
        <v>-21.939889753211794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6"/>
    </row>
    <row r="93" spans="1:22" x14ac:dyDescent="0.3">
      <c r="A93" s="40">
        <f t="shared" si="2"/>
        <v>-5</v>
      </c>
      <c r="B93" s="60">
        <f>(  ( 'Radar FOV Boundary Spec '!$K$5- 'Radar FOV Boundary Spec '!$L$5 )/('Radar FOV Boundary Spec '!$K$7 - 'Radar FOV Boundary Spec '!$L$7)  )*('Radar FOV Boundary Interpolated'!$A93 - 'Radar FOV Boundary Spec '!$L$7) + 'Radar FOV Boundary Spec '!$L$5</f>
        <v>70</v>
      </c>
      <c r="C93" s="59">
        <f>'Radar FOV Boundary Interpolated'!$B93*COS(3.14*$A93/180)</f>
        <v>69.733898704387585</v>
      </c>
      <c r="D93" s="59">
        <f>'Radar FOV Boundary Interpolated'!$B93*SIN(3.14*$A93/180)</f>
        <v>-6.0978169443016075</v>
      </c>
      <c r="E93" s="65">
        <f>(  ( 'Radar FOV Boundary Spec '!$I$10- 'Radar FOV Boundary Spec '!$J$10 )/('Radar FOV Boundary Spec '!$I$12 - 'Radar FOV Boundary Spec '!$J$12)  )*('Radar FOV Boundary Interpolated'!$A93 - 'Radar FOV Boundary Spec '!$J$12) + 'Radar FOV Boundary Spec '!$J$10</f>
        <v>230</v>
      </c>
      <c r="F93" s="66">
        <f>'Radar FOV Boundary Interpolated'!$E93*COS(3.14*$A93/180)</f>
        <v>229.1256671715592</v>
      </c>
      <c r="G93" s="66">
        <f>'Radar FOV Boundary Interpolated'!$E93*SIN(3.14*$A93/180)</f>
        <v>-20.035684245562425</v>
      </c>
      <c r="H93" s="73">
        <f>'Radar FOV Boundary Interpolated'!$E93</f>
        <v>230</v>
      </c>
      <c r="I93" s="47">
        <f>'Radar FOV Boundary Interpolated'!$H93*COS(3.14*$A93/180)</f>
        <v>229.1256671715592</v>
      </c>
      <c r="J93" s="46">
        <f>'Radar FOV Boundary Interpolated'!$H93*SIN(3.14*$A93/180)</f>
        <v>-20.035684245562425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6"/>
    </row>
    <row r="94" spans="1:22" x14ac:dyDescent="0.3">
      <c r="A94" s="40">
        <f t="shared" si="2"/>
        <v>-4</v>
      </c>
      <c r="B94" s="60">
        <f>(  ( 'Radar FOV Boundary Spec '!$K$5- 'Radar FOV Boundary Spec '!$L$5 )/('Radar FOV Boundary Spec '!$K$7 - 'Radar FOV Boundary Spec '!$L$7)  )*('Radar FOV Boundary Interpolated'!$A94 - 'Radar FOV Boundary Spec '!$L$7) + 'Radar FOV Boundary Spec '!$L$5</f>
        <v>70</v>
      </c>
      <c r="C94" s="59">
        <f>'Radar FOV Boundary Interpolated'!$B94*COS(3.14*$A94/180)</f>
        <v>69.829656293405876</v>
      </c>
      <c r="D94" s="59">
        <f>'Radar FOV Boundary Interpolated'!$B94*SIN(3.14*$A94/180)</f>
        <v>-4.8804817328621981</v>
      </c>
      <c r="E94" s="65">
        <f>(  ( 'Radar FOV Boundary Spec '!$I$10- 'Radar FOV Boundary Spec '!$J$10 )/('Radar FOV Boundary Spec '!$I$12 - 'Radar FOV Boundary Spec '!$J$12)  )*('Radar FOV Boundary Interpolated'!$A94 - 'Radar FOV Boundary Spec '!$J$12) + 'Radar FOV Boundary Spec '!$J$10</f>
        <v>250</v>
      </c>
      <c r="F94" s="66">
        <f>'Radar FOV Boundary Interpolated'!$E94*COS(3.14*$A94/180)</f>
        <v>249.39162961930668</v>
      </c>
      <c r="G94" s="66">
        <f>'Radar FOV Boundary Interpolated'!$E94*SIN(3.14*$A94/180)</f>
        <v>-17.430291903079279</v>
      </c>
      <c r="H94" s="73">
        <f>'Radar FOV Boundary Interpolated'!$E94</f>
        <v>250</v>
      </c>
      <c r="I94" s="47">
        <f>'Radar FOV Boundary Interpolated'!$H94*COS(3.14*$A94/180)</f>
        <v>249.39162961930668</v>
      </c>
      <c r="J94" s="46">
        <f>'Radar FOV Boundary Interpolated'!$H94*SIN(3.14*$A94/180)</f>
        <v>-17.430291903079279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6"/>
    </row>
    <row r="95" spans="1:22" x14ac:dyDescent="0.3">
      <c r="A95" s="40">
        <f t="shared" si="2"/>
        <v>-3</v>
      </c>
      <c r="B95" s="60">
        <f>(  ( 'Radar FOV Boundary Spec '!$K$5- 'Radar FOV Boundary Spec '!$L$5 )/('Radar FOV Boundary Spec '!$K$7 - 'Radar FOV Boundary Spec '!$L$7)  )*('Radar FOV Boundary Interpolated'!$A95 - 'Radar FOV Boundary Spec '!$L$7) + 'Radar FOV Boundary Spec '!$L$5</f>
        <v>70</v>
      </c>
      <c r="C95" s="59">
        <f>'Radar FOV Boundary Interpolated'!$B95*COS(3.14*$A95/180)</f>
        <v>69.904164653416444</v>
      </c>
      <c r="D95" s="59">
        <f>'Radar FOV Boundary Interpolated'!$B95*SIN(3.14*$A95/180)</f>
        <v>-3.6616613863166698</v>
      </c>
      <c r="E95" s="65">
        <f>(  ( 'Radar FOV Boundary Spec '!$J$10- 'Radar FOV Boundary Spec '!$K$10 )/('Radar FOV Boundary Spec '!$J$12 - 'Radar FOV Boundary Spec '!$K$12)  )*('Radar FOV Boundary Interpolated'!$A95 - 'Radar FOV Boundary Spec '!$K$12) + 'Radar FOV Boundary Spec '!$K$10</f>
        <v>260.84367500000002</v>
      </c>
      <c r="F95" s="66">
        <f>'Radar FOV Boundary Interpolated'!$E95*COS(3.14*$A95/180)</f>
        <v>260.48656008574642</v>
      </c>
      <c r="G95" s="66">
        <f>'Radar FOV Boundary Interpolated'!$E95*SIN(3.14*$A95/180)</f>
        <v>-13.644588751606213</v>
      </c>
      <c r="H95" s="73">
        <f>'Radar FOV Boundary Interpolated'!$E95</f>
        <v>260.84367500000002</v>
      </c>
      <c r="I95" s="47">
        <f>'Radar FOV Boundary Interpolated'!$H95*COS(3.14*$A95/180)</f>
        <v>260.48656008574642</v>
      </c>
      <c r="J95" s="46">
        <f>'Radar FOV Boundary Interpolated'!$H95*SIN(3.14*$A95/180)</f>
        <v>-13.644588751606213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6"/>
    </row>
    <row r="96" spans="1:22" x14ac:dyDescent="0.3">
      <c r="A96" s="40">
        <f t="shared" si="2"/>
        <v>-2</v>
      </c>
      <c r="B96" s="60">
        <f>(  ( 'Radar FOV Boundary Spec '!$K$5- 'Radar FOV Boundary Spec '!$L$5 )/('Radar FOV Boundary Spec '!$K$7 - 'Radar FOV Boundary Spec '!$L$7)  )*('Radar FOV Boundary Interpolated'!$A96 - 'Radar FOV Boundary Spec '!$L$7) + 'Radar FOV Boundary Spec '!$L$5</f>
        <v>70</v>
      </c>
      <c r="C96" s="59">
        <f>'Radar FOV Boundary Interpolated'!$B96*COS(3.14*$A96/180)</f>
        <v>69.957401111456434</v>
      </c>
      <c r="D96" s="59">
        <f>'Radar FOV Boundary Interpolated'!$B96*SIN(3.14*$A96/180)</f>
        <v>-2.4417267928239759</v>
      </c>
      <c r="E96" s="65">
        <f>(  ( 'Radar FOV Boundary Spec '!$J$10- 'Radar FOV Boundary Spec '!$K$10 )/('Radar FOV Boundary Spec '!$J$12 - 'Radar FOV Boundary Spec '!$K$12)  )*('Radar FOV Boundary Interpolated'!$A96 - 'Radar FOV Boundary Spec '!$K$12) + 'Radar FOV Boundary Spec '!$K$10</f>
        <v>271.68735000000004</v>
      </c>
      <c r="F96" s="66">
        <f>'Radar FOV Boundary Interpolated'!$E96*COS(3.14*$A96/180)</f>
        <v>271.52201315512366</v>
      </c>
      <c r="G96" s="66">
        <f>'Radar FOV Boundary Interpolated'!$E96*SIN(3.14*$A96/180)</f>
        <v>-9.4769468823763585</v>
      </c>
      <c r="H96" s="73">
        <f>'Radar FOV Boundary Interpolated'!$E96</f>
        <v>271.68735000000004</v>
      </c>
      <c r="I96" s="47">
        <f>'Radar FOV Boundary Interpolated'!$H96*COS(3.14*$A96/180)</f>
        <v>271.52201315512366</v>
      </c>
      <c r="J96" s="46">
        <f>'Radar FOV Boundary Interpolated'!$H96*SIN(3.14*$A96/180)</f>
        <v>-9.4769468823763585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6"/>
    </row>
    <row r="97" spans="1:22" x14ac:dyDescent="0.3">
      <c r="A97" s="40">
        <f t="shared" si="2"/>
        <v>-1</v>
      </c>
      <c r="B97" s="60">
        <f>(  ( 'Radar FOV Boundary Spec '!$K$5- 'Radar FOV Boundary Spec '!$L$5 )/('Radar FOV Boundary Spec '!$K$7 - 'Radar FOV Boundary Spec '!$L$7)  )*('Radar FOV Boundary Interpolated'!$A97 - 'Radar FOV Boundary Spec '!$L$7) + 'Radar FOV Boundary Spec '!$L$5</f>
        <v>70</v>
      </c>
      <c r="C97" s="59">
        <f>'Radar FOV Boundary Interpolated'!$B97*COS(3.14*$A97/180)</f>
        <v>69.98934946762239</v>
      </c>
      <c r="D97" s="59">
        <f>'Radar FOV Boundary Interpolated'!$B97*SIN(3.14*$A97/180)</f>
        <v>-1.221049179609446</v>
      </c>
      <c r="E97" s="65">
        <f>(  ( 'Radar FOV Boundary Spec '!$J$10- 'Radar FOV Boundary Spec '!$K$10 )/('Radar FOV Boundary Spec '!$J$12 - 'Radar FOV Boundary Spec '!$K$12)  )*('Radar FOV Boundary Interpolated'!$A97 - 'Radar FOV Boundary Spec '!$K$12) + 'Radar FOV Boundary Spec '!$K$10</f>
        <v>282.531025</v>
      </c>
      <c r="F97" s="66">
        <f>'Radar FOV Boundary Interpolated'!$E97*COS(3.14*$A97/180)</f>
        <v>282.48803777386513</v>
      </c>
      <c r="G97" s="66">
        <f>'Radar FOV Boundary Interpolated'!$E97*SIN(3.14*$A97/180)</f>
        <v>-4.9283468041495126</v>
      </c>
      <c r="H97" s="73">
        <f>'Radar FOV Boundary Interpolated'!$E97</f>
        <v>282.531025</v>
      </c>
      <c r="I97" s="47">
        <f>'Radar FOV Boundary Interpolated'!$H97*COS(3.14*$A97/180)</f>
        <v>282.48803777386513</v>
      </c>
      <c r="J97" s="46">
        <f>'Radar FOV Boundary Interpolated'!$H97*SIN(3.14*$A97/180)</f>
        <v>-4.9283468041495126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6"/>
    </row>
    <row r="98" spans="1:22" x14ac:dyDescent="0.3">
      <c r="A98" s="40">
        <f t="shared" si="2"/>
        <v>0</v>
      </c>
      <c r="B98" s="60">
        <f>(  ( 'Radar FOV Boundary Spec '!$K$5- 'Radar FOV Boundary Spec '!$L$5 )/('Radar FOV Boundary Spec '!$K$7 - 'Radar FOV Boundary Spec '!$L$7)  )*('Radar FOV Boundary Interpolated'!$A98 - 'Radar FOV Boundary Spec '!$L$7) + 'Radar FOV Boundary Spec '!$L$5</f>
        <v>70</v>
      </c>
      <c r="C98" s="59">
        <f>'Radar FOV Boundary Interpolated'!$B98*COS(3.14*$A98/180)</f>
        <v>70</v>
      </c>
      <c r="D98" s="59">
        <f>'Radar FOV Boundary Interpolated'!$B98*SIN(3.14*$A98/180)</f>
        <v>0</v>
      </c>
      <c r="E98" s="65">
        <f>(  ( 'Radar FOV Boundary Spec '!$J$10- 'Radar FOV Boundary Spec '!$K$10 )/('Radar FOV Boundary Spec '!$J$12 - 'Radar FOV Boundary Spec '!$K$12)  )*('Radar FOV Boundary Interpolated'!$A98 - 'Radar FOV Boundary Spec '!$K$12) + 'Radar FOV Boundary Spec '!$K$10</f>
        <v>293.37470000000002</v>
      </c>
      <c r="F98" s="66">
        <f>'Radar FOV Boundary Interpolated'!$E98*COS(3.14*$A98/180)</f>
        <v>293.37470000000002</v>
      </c>
      <c r="G98" s="66">
        <f>'Radar FOV Boundary Interpolated'!$E98*SIN(3.14*$A98/180)</f>
        <v>0</v>
      </c>
      <c r="H98" s="73">
        <f>'Radar FOV Boundary Interpolated'!$E98</f>
        <v>293.37470000000002</v>
      </c>
      <c r="I98" s="47">
        <f>'Radar FOV Boundary Interpolated'!$H98*COS(3.14*$A98/180)</f>
        <v>293.37470000000002</v>
      </c>
      <c r="J98" s="46">
        <f>'Radar FOV Boundary Interpolated'!$H98*SIN(3.14*$A98/180)</f>
        <v>0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6"/>
    </row>
    <row r="99" spans="1:22" x14ac:dyDescent="0.3">
      <c r="A99" s="40">
        <f t="shared" si="2"/>
        <v>1</v>
      </c>
      <c r="B99" s="60">
        <f>(  ( 'Radar FOV Boundary Spec '!$L$5- 'Radar FOV Boundary Spec '!$M$5 )/('Radar FOV Boundary Spec '!$L$7 - 'Radar FOV Boundary Spec '!$M$7)  )*('Radar FOV Boundary Interpolated'!$A99 - 'Radar FOV Boundary Spec '!$M$7) + 'Radar FOV Boundary Spec '!$M$5</f>
        <v>70</v>
      </c>
      <c r="C99" s="59">
        <f>'Radar FOV Boundary Interpolated'!$B99*COS(3.14*$A99/180)</f>
        <v>69.98934946762239</v>
      </c>
      <c r="D99" s="59">
        <f>'Radar FOV Boundary Interpolated'!$B99*SIN(3.14*$A99/180)</f>
        <v>1.221049179609446</v>
      </c>
      <c r="E99" s="65">
        <f>(  ( 'Radar FOV Boundary Spec '!$K$10- 'Radar FOV Boundary Spec '!$L$10 )/('Radar FOV Boundary Spec '!$K$12 - 'Radar FOV Boundary Spec '!$L$12)  )*('Radar FOV Boundary Interpolated'!$A99 - 'Radar FOV Boundary Spec '!$L$12) + 'Radar FOV Boundary Spec '!$L$10</f>
        <v>282.531025</v>
      </c>
      <c r="F99" s="66">
        <f>'Radar FOV Boundary Interpolated'!$E99*COS(3.14*$A99/180)</f>
        <v>282.48803777386513</v>
      </c>
      <c r="G99" s="66">
        <f>'Radar FOV Boundary Interpolated'!$E99*SIN(3.14*$A99/180)</f>
        <v>4.9283468041495126</v>
      </c>
      <c r="H99" s="73">
        <f>'Radar FOV Boundary Interpolated'!$E99</f>
        <v>282.531025</v>
      </c>
      <c r="I99" s="47">
        <f>'Radar FOV Boundary Interpolated'!$H99*COS(3.14*$A99/180)</f>
        <v>282.48803777386513</v>
      </c>
      <c r="J99" s="46">
        <f>'Radar FOV Boundary Interpolated'!$H99*SIN(3.14*$A99/180)</f>
        <v>4.9283468041495126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6"/>
    </row>
    <row r="100" spans="1:22" x14ac:dyDescent="0.3">
      <c r="A100" s="40">
        <f t="shared" si="2"/>
        <v>2</v>
      </c>
      <c r="B100" s="60">
        <f>(  ( 'Radar FOV Boundary Spec '!$L$5- 'Radar FOV Boundary Spec '!$M$5 )/('Radar FOV Boundary Spec '!$L$7 - 'Radar FOV Boundary Spec '!$M$7)  )*('Radar FOV Boundary Interpolated'!$A100 - 'Radar FOV Boundary Spec '!$M$7) + 'Radar FOV Boundary Spec '!$M$5</f>
        <v>70</v>
      </c>
      <c r="C100" s="59">
        <f>'Radar FOV Boundary Interpolated'!$B100*COS(3.14*$A100/180)</f>
        <v>69.957401111456434</v>
      </c>
      <c r="D100" s="59">
        <f>'Radar FOV Boundary Interpolated'!$B100*SIN(3.14*$A100/180)</f>
        <v>2.4417267928239759</v>
      </c>
      <c r="E100" s="65">
        <f>(  ( 'Radar FOV Boundary Spec '!$K$10- 'Radar FOV Boundary Spec '!$L$10 )/('Radar FOV Boundary Spec '!$K$12 - 'Radar FOV Boundary Spec '!$L$12)  )*('Radar FOV Boundary Interpolated'!$A100 - 'Radar FOV Boundary Spec '!$L$12) + 'Radar FOV Boundary Spec '!$L$10</f>
        <v>271.68735000000004</v>
      </c>
      <c r="F100" s="66">
        <f>'Radar FOV Boundary Interpolated'!$E100*COS(3.14*$A100/180)</f>
        <v>271.52201315512366</v>
      </c>
      <c r="G100" s="66">
        <f>'Radar FOV Boundary Interpolated'!$E100*SIN(3.14*$A100/180)</f>
        <v>9.4769468823763585</v>
      </c>
      <c r="H100" s="73">
        <f>'Radar FOV Boundary Interpolated'!$E100</f>
        <v>271.68735000000004</v>
      </c>
      <c r="I100" s="47">
        <f>'Radar FOV Boundary Interpolated'!$H100*COS(3.14*$A100/180)</f>
        <v>271.52201315512366</v>
      </c>
      <c r="J100" s="46">
        <f>'Radar FOV Boundary Interpolated'!$H100*SIN(3.14*$A100/180)</f>
        <v>9.4769468823763585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6"/>
    </row>
    <row r="101" spans="1:22" x14ac:dyDescent="0.3">
      <c r="A101" s="40">
        <f t="shared" si="2"/>
        <v>3</v>
      </c>
      <c r="B101" s="60">
        <f>(  ( 'Radar FOV Boundary Spec '!$L$5- 'Radar FOV Boundary Spec '!$M$5 )/('Radar FOV Boundary Spec '!$L$7 - 'Radar FOV Boundary Spec '!$M$7)  )*('Radar FOV Boundary Interpolated'!$A101 - 'Radar FOV Boundary Spec '!$M$7) + 'Radar FOV Boundary Spec '!$M$5</f>
        <v>70</v>
      </c>
      <c r="C101" s="59">
        <f>'Radar FOV Boundary Interpolated'!$B101*COS(3.14*$A101/180)</f>
        <v>69.904164653416444</v>
      </c>
      <c r="D101" s="59">
        <f>'Radar FOV Boundary Interpolated'!$B101*SIN(3.14*$A101/180)</f>
        <v>3.6616613863166698</v>
      </c>
      <c r="E101" s="65">
        <f>(  ( 'Radar FOV Boundary Spec '!$K$10- 'Radar FOV Boundary Spec '!$L$10 )/('Radar FOV Boundary Spec '!$K$12 - 'Radar FOV Boundary Spec '!$L$12)  )*('Radar FOV Boundary Interpolated'!$A101 - 'Radar FOV Boundary Spec '!$L$12) + 'Radar FOV Boundary Spec '!$L$10</f>
        <v>260.84367500000002</v>
      </c>
      <c r="F101" s="66">
        <f>'Radar FOV Boundary Interpolated'!$E101*COS(3.14*$A101/180)</f>
        <v>260.48656008574642</v>
      </c>
      <c r="G101" s="66">
        <f>'Radar FOV Boundary Interpolated'!$E101*SIN(3.14*$A101/180)</f>
        <v>13.644588751606213</v>
      </c>
      <c r="H101" s="73">
        <f>'Radar FOV Boundary Interpolated'!$E101</f>
        <v>260.84367500000002</v>
      </c>
      <c r="I101" s="47">
        <f>'Radar FOV Boundary Interpolated'!$H101*COS(3.14*$A101/180)</f>
        <v>260.48656008574642</v>
      </c>
      <c r="J101" s="46">
        <f>'Radar FOV Boundary Interpolated'!$H101*SIN(3.14*$A101/180)</f>
        <v>13.644588751606213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6"/>
    </row>
    <row r="102" spans="1:22" x14ac:dyDescent="0.3">
      <c r="A102" s="40">
        <f t="shared" si="2"/>
        <v>4</v>
      </c>
      <c r="B102" s="60">
        <f>(  ( 'Radar FOV Boundary Spec '!$L$5- 'Radar FOV Boundary Spec '!$M$5 )/('Radar FOV Boundary Spec '!$L$7 - 'Radar FOV Boundary Spec '!$M$7)  )*('Radar FOV Boundary Interpolated'!$A102 - 'Radar FOV Boundary Spec '!$M$7) + 'Radar FOV Boundary Spec '!$M$5</f>
        <v>70</v>
      </c>
      <c r="C102" s="59">
        <f>'Radar FOV Boundary Interpolated'!$B102*COS(3.14*$A102/180)</f>
        <v>69.829656293405876</v>
      </c>
      <c r="D102" s="59">
        <f>'Radar FOV Boundary Interpolated'!$B102*SIN(3.14*$A102/180)</f>
        <v>4.8804817328621981</v>
      </c>
      <c r="E102" s="65">
        <f>(  ( 'Radar FOV Boundary Spec '!$K$10- 'Radar FOV Boundary Spec '!$L$10 )/('Radar FOV Boundary Spec '!$K$12 - 'Radar FOV Boundary Spec '!$L$12)  )*('Radar FOV Boundary Interpolated'!$A102 - 'Radar FOV Boundary Spec '!$L$12) + 'Radar FOV Boundary Spec '!$L$10</f>
        <v>250</v>
      </c>
      <c r="F102" s="66">
        <f>'Radar FOV Boundary Interpolated'!$E102*COS(3.14*$A102/180)</f>
        <v>249.39162961930668</v>
      </c>
      <c r="G102" s="66">
        <f>'Radar FOV Boundary Interpolated'!$E102*SIN(3.14*$A102/180)</f>
        <v>17.430291903079279</v>
      </c>
      <c r="H102" s="73">
        <f>'Radar FOV Boundary Interpolated'!$E102</f>
        <v>250</v>
      </c>
      <c r="I102" s="47">
        <f>'Radar FOV Boundary Interpolated'!$H102*COS(3.14*$A102/180)</f>
        <v>249.39162961930668</v>
      </c>
      <c r="J102" s="46">
        <f>'Radar FOV Boundary Interpolated'!$H102*SIN(3.14*$A102/180)</f>
        <v>17.430291903079279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6"/>
    </row>
    <row r="103" spans="1:22" x14ac:dyDescent="0.3">
      <c r="A103" s="40">
        <f t="shared" si="2"/>
        <v>5</v>
      </c>
      <c r="B103" s="60">
        <f>(  ( 'Radar FOV Boundary Spec '!$L$5- 'Radar FOV Boundary Spec '!$M$5 )/('Radar FOV Boundary Spec '!$L$7 - 'Radar FOV Boundary Spec '!$M$7)  )*('Radar FOV Boundary Interpolated'!$A103 - 'Radar FOV Boundary Spec '!$M$7) + 'Radar FOV Boundary Spec '!$M$5</f>
        <v>70</v>
      </c>
      <c r="C103" s="59">
        <f>'Radar FOV Boundary Interpolated'!$B103*COS(3.14*$A103/180)</f>
        <v>69.733898704387585</v>
      </c>
      <c r="D103" s="59">
        <f>'Radar FOV Boundary Interpolated'!$B103*SIN(3.14*$A103/180)</f>
        <v>6.0978169443016075</v>
      </c>
      <c r="E103" s="65">
        <f>(  ( 'Radar FOV Boundary Spec '!$L$10- 'Radar FOV Boundary Spec '!$M$10 )/('Radar FOV Boundary Spec '!$L$12 - 'Radar FOV Boundary Spec '!$M$12)  )*('Radar FOV Boundary Interpolated'!$A103 - 'Radar FOV Boundary Spec '!$M$12) + 'Radar FOV Boundary Spec '!$M$10</f>
        <v>230</v>
      </c>
      <c r="F103" s="66">
        <f>'Radar FOV Boundary Interpolated'!$E103*COS(3.14*$A103/180)</f>
        <v>229.1256671715592</v>
      </c>
      <c r="G103" s="66">
        <f>'Radar FOV Boundary Interpolated'!$E103*SIN(3.14*$A103/180)</f>
        <v>20.035684245562425</v>
      </c>
      <c r="H103" s="73">
        <f>'Radar FOV Boundary Interpolated'!$E103</f>
        <v>230</v>
      </c>
      <c r="I103" s="47">
        <f>'Radar FOV Boundary Interpolated'!$H103*COS(3.14*$A103/180)</f>
        <v>229.1256671715592</v>
      </c>
      <c r="J103" s="46">
        <f>'Radar FOV Boundary Interpolated'!$H103*SIN(3.14*$A103/180)</f>
        <v>20.035684245562425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6"/>
    </row>
    <row r="104" spans="1:22" x14ac:dyDescent="0.3">
      <c r="A104" s="40">
        <f t="shared" si="2"/>
        <v>6</v>
      </c>
      <c r="B104" s="60">
        <f>(  ( 'Radar FOV Boundary Spec '!$L$5- 'Radar FOV Boundary Spec '!$M$5 )/('Radar FOV Boundary Spec '!$L$7 - 'Radar FOV Boundary Spec '!$M$7)  )*('Radar FOV Boundary Interpolated'!$A104 - 'Radar FOV Boundary Spec '!$M$7) + 'Radar FOV Boundary Spec '!$M$5</f>
        <v>70</v>
      </c>
      <c r="C104" s="59">
        <f>'Radar FOV Boundary Interpolated'!$B104*COS(3.14*$A104/180)</f>
        <v>69.616921025484501</v>
      </c>
      <c r="D104" s="59">
        <f>'Radar FOV Boundary Interpolated'!$B104*SIN(3.14*$A104/180)</f>
        <v>7.3132965844039317</v>
      </c>
      <c r="E104" s="65">
        <f>(  ( 'Radar FOV Boundary Spec '!$L$10- 'Radar FOV Boundary Spec '!$M$10 )/('Radar FOV Boundary Spec '!$L$12 - 'Radar FOV Boundary Spec '!$M$12)  )*('Radar FOV Boundary Interpolated'!$A104 - 'Radar FOV Boundary Spec '!$M$12) + 'Radar FOV Boundary Spec '!$M$10</f>
        <v>210</v>
      </c>
      <c r="F104" s="66">
        <f>'Radar FOV Boundary Interpolated'!$E104*COS(3.14*$A104/180)</f>
        <v>208.85076307645349</v>
      </c>
      <c r="G104" s="66">
        <f>'Radar FOV Boundary Interpolated'!$E104*SIN(3.14*$A104/180)</f>
        <v>21.939889753211794</v>
      </c>
      <c r="H104" s="73">
        <f>'Radar FOV Boundary Interpolated'!$E104</f>
        <v>210</v>
      </c>
      <c r="I104" s="47">
        <f>'Radar FOV Boundary Interpolated'!$H104*COS(3.14*$A104/180)</f>
        <v>208.85076307645349</v>
      </c>
      <c r="J104" s="46">
        <f>'Radar FOV Boundary Interpolated'!$H104*SIN(3.14*$A104/180)</f>
        <v>21.939889753211794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6"/>
    </row>
    <row r="105" spans="1:22" x14ac:dyDescent="0.3">
      <c r="A105" s="40">
        <f t="shared" ref="A105:A136" si="3">$A104+$D$4</f>
        <v>7</v>
      </c>
      <c r="B105" s="60">
        <f>(  ( 'Radar FOV Boundary Spec '!$L$5- 'Radar FOV Boundary Spec '!$M$5 )/('Radar FOV Boundary Spec '!$L$7 - 'Radar FOV Boundary Spec '!$M$7)  )*('Radar FOV Boundary Interpolated'!$A105 - 'Radar FOV Boundary Spec '!$M$7) + 'Radar FOV Boundary Spec '!$M$5</f>
        <v>70</v>
      </c>
      <c r="C105" s="59">
        <f>'Radar FOV Boundary Interpolated'!$B105*COS(3.14*$A105/180)</f>
        <v>69.478758853112524</v>
      </c>
      <c r="D105" s="59">
        <f>'Radar FOV Boundary Interpolated'!$B105*SIN(3.14*$A105/180)</f>
        <v>8.5265507815902772</v>
      </c>
      <c r="E105" s="65">
        <f>(  ( 'Radar FOV Boundary Spec '!$M$10- 'Radar FOV Boundary Spec '!$N$10 )/('Radar FOV Boundary Spec '!$M$12 - 'Radar FOV Boundary Spec '!$N$12)  )*('Radar FOV Boundary Interpolated'!$A105 - 'Radar FOV Boundary Spec '!$N$12) + 'Radar FOV Boundary Spec '!$N$10</f>
        <v>190</v>
      </c>
      <c r="F105" s="66">
        <f>'Radar FOV Boundary Interpolated'!$E105*COS(3.14*$A105/180)</f>
        <v>188.58520260130544</v>
      </c>
      <c r="G105" s="66">
        <f>'Radar FOV Boundary Interpolated'!$E105*SIN(3.14*$A105/180)</f>
        <v>23.143494978602181</v>
      </c>
      <c r="H105" s="73">
        <f>'Radar FOV Boundary Interpolated'!$E105</f>
        <v>190</v>
      </c>
      <c r="I105" s="47">
        <f>'Radar FOV Boundary Interpolated'!$H105*COS(3.14*$A105/180)</f>
        <v>188.58520260130544</v>
      </c>
      <c r="J105" s="46">
        <f>'Radar FOV Boundary Interpolated'!$H105*SIN(3.14*$A105/180)</f>
        <v>23.143494978602181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6"/>
    </row>
    <row r="106" spans="1:22" x14ac:dyDescent="0.3">
      <c r="A106" s="40">
        <f t="shared" si="3"/>
        <v>8</v>
      </c>
      <c r="B106" s="60">
        <f>(  ( 'Radar FOV Boundary Spec '!$L$5- 'Radar FOV Boundary Spec '!$M$5 )/('Radar FOV Boundary Spec '!$L$7 - 'Radar FOV Boundary Spec '!$M$7)  )*('Radar FOV Boundary Interpolated'!$A106 - 'Radar FOV Boundary Spec '!$M$7) + 'Radar FOV Boundary Spec '!$M$5</f>
        <v>70</v>
      </c>
      <c r="C106" s="59">
        <f>'Radar FOV Boundary Interpolated'!$B106*COS(3.14*$A106/180)</f>
        <v>69.319454230148523</v>
      </c>
      <c r="D106" s="59">
        <f>'Radar FOV Boundary Interpolated'!$B106*SIN(3.14*$A106/180)</f>
        <v>9.737210341486092</v>
      </c>
      <c r="E106" s="65">
        <f>(  ( 'Radar FOV Boundary Spec '!$M$10- 'Radar FOV Boundary Spec '!$N$10 )/('Radar FOV Boundary Spec '!$M$12 - 'Radar FOV Boundary Spec '!$N$12)  )*('Radar FOV Boundary Interpolated'!$A106 - 'Radar FOV Boundary Spec '!$N$12) + 'Radar FOV Boundary Spec '!$N$10</f>
        <v>170</v>
      </c>
      <c r="F106" s="66">
        <f>'Radar FOV Boundary Interpolated'!$E106*COS(3.14*$A106/180)</f>
        <v>168.34724598750356</v>
      </c>
      <c r="G106" s="66">
        <f>'Radar FOV Boundary Interpolated'!$E106*SIN(3.14*$A106/180)</f>
        <v>23.647510829323366</v>
      </c>
      <c r="H106" s="73">
        <f>'Radar FOV Boundary Interpolated'!$E106</f>
        <v>170</v>
      </c>
      <c r="I106" s="47">
        <f>'Radar FOV Boundary Interpolated'!$H106*COS(3.14*$A106/180)</f>
        <v>168.34724598750356</v>
      </c>
      <c r="J106" s="46">
        <f>'Radar FOV Boundary Interpolated'!$H106*SIN(3.14*$A106/180)</f>
        <v>23.647510829323366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6"/>
    </row>
    <row r="107" spans="1:22" x14ac:dyDescent="0.3">
      <c r="A107" s="40">
        <f t="shared" si="3"/>
        <v>9</v>
      </c>
      <c r="B107" s="60">
        <f>(  ( 'Radar FOV Boundary Spec '!$L$5- 'Radar FOV Boundary Spec '!$M$5 )/('Radar FOV Boundary Spec '!$L$7 - 'Radar FOV Boundary Spec '!$M$7)  )*('Radar FOV Boundary Interpolated'!$A107 - 'Radar FOV Boundary Spec '!$M$7) + 'Radar FOV Boundary Spec '!$M$5</f>
        <v>70</v>
      </c>
      <c r="C107" s="59">
        <f>'Radar FOV Boundary Interpolated'!$B107*COS(3.14*$A107/180)</f>
        <v>69.139055633136635</v>
      </c>
      <c r="D107" s="59">
        <f>'Radar FOV Boundary Interpolated'!$B107*SIN(3.14*$A107/180)</f>
        <v>10.944906859267347</v>
      </c>
      <c r="E107" s="65">
        <f>(  ( 'Radar FOV Boundary Spec '!$M$10- 'Radar FOV Boundary Spec '!$N$10 )/('Radar FOV Boundary Spec '!$M$12 - 'Radar FOV Boundary Spec '!$N$12)  )*('Radar FOV Boundary Interpolated'!$A107 - 'Radar FOV Boundary Spec '!$N$12) + 'Radar FOV Boundary Spec '!$N$10</f>
        <v>150</v>
      </c>
      <c r="F107" s="66">
        <f>'Radar FOV Boundary Interpolated'!$E107*COS(3.14*$A107/180)</f>
        <v>148.15511921386423</v>
      </c>
      <c r="G107" s="66">
        <f>'Radar FOV Boundary Interpolated'!$E107*SIN(3.14*$A107/180)</f>
        <v>23.453371841287172</v>
      </c>
      <c r="H107" s="73">
        <f>'Radar FOV Boundary Interpolated'!$E107</f>
        <v>150</v>
      </c>
      <c r="I107" s="47">
        <f>'Radar FOV Boundary Interpolated'!$H107*COS(3.14*$A107/180)</f>
        <v>148.15511921386423</v>
      </c>
      <c r="J107" s="46">
        <f>'Radar FOV Boundary Interpolated'!$H107*SIN(3.14*$A107/180)</f>
        <v>23.453371841287172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6"/>
    </row>
    <row r="108" spans="1:22" x14ac:dyDescent="0.3">
      <c r="A108" s="40">
        <f t="shared" si="3"/>
        <v>10</v>
      </c>
      <c r="B108" s="60">
        <f>(('Radar FOV Boundary Spec '!$M$5-'Radar FOV Boundary Spec '!$N$5)/('Radar FOV Boundary Spec '!$M$7-'Radar FOV Boundary Spec '!$N$7))*('Radar FOV Boundary Interpolated'!$A108-'Radar FOV Boundary Spec '!$N$7)+'Radar FOV Boundary Spec '!$N$5</f>
        <v>70</v>
      </c>
      <c r="C108" s="59">
        <f>'Radar FOV Boundary Interpolated'!$B108*COS(3.14*$A108/180)</f>
        <v>68.937617957536801</v>
      </c>
      <c r="D108" s="59">
        <f>'Radar FOV Boundary Interpolated'!$B108*SIN(3.14*$A108/180)</f>
        <v>12.149272831766472</v>
      </c>
      <c r="E108" s="65">
        <f>(  ( 'Radar FOV Boundary Spec '!$O$10- 'Radar FOV Boundary Spec '!$P$10 )/('Radar FOV Boundary Spec '!$O$12 - 'Radar FOV Boundary Spec '!$P$12)  )*('Radar FOV Boundary Interpolated'!$A108 - 'Radar FOV Boundary Spec '!$P$12) + 'Radar FOV Boundary Spec '!$P$10</f>
        <v>0</v>
      </c>
      <c r="F108" s="66">
        <f>'Radar FOV Boundary Interpolated'!$E108*COS(3.14*$A108/180)</f>
        <v>0</v>
      </c>
      <c r="G108" s="66">
        <f>'Radar FOV Boundary Interpolated'!$E108*SIN(3.14*$A108/180)</f>
        <v>0</v>
      </c>
      <c r="H108" s="73">
        <f>'Radar FOV Boundary Interpolated'!$B108</f>
        <v>70</v>
      </c>
      <c r="I108" s="47">
        <f>'Radar FOV Boundary Interpolated'!$H108*COS(3.14*$A108/180)</f>
        <v>68.937617957536801</v>
      </c>
      <c r="J108" s="46">
        <f>'Radar FOV Boundary Interpolated'!$H108*SIN(3.14*$A108/180)</f>
        <v>12.149272831766472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6"/>
    </row>
    <row r="109" spans="1:22" x14ac:dyDescent="0.3">
      <c r="A109" s="40">
        <f t="shared" si="3"/>
        <v>11</v>
      </c>
      <c r="B109" s="60">
        <f>(('Radar FOV Boundary Spec '!$M$5-'Radar FOV Boundary Spec '!$N$5)/('Radar FOV Boundary Spec '!$M$7-'Radar FOV Boundary Spec '!$N$7))*('Radar FOV Boundary Interpolated'!$A109-'Radar FOV Boundary Spec '!$N$7)+'Radar FOV Boundary Spec '!$N$5</f>
        <v>70</v>
      </c>
      <c r="C109" s="59">
        <f>'Radar FOV Boundary Interpolated'!$B109*COS(3.14*$A109/180)</f>
        <v>68.715202501020073</v>
      </c>
      <c r="D109" s="59">
        <f>'Radar FOV Boundary Interpolated'!$B109*SIN(3.14*$A109/180)</f>
        <v>13.349941769303909</v>
      </c>
      <c r="E109" s="65">
        <f>(  ( 'Radar FOV Boundary Spec '!$O$10- 'Radar FOV Boundary Spec '!$P$10 )/('Radar FOV Boundary Spec '!$O$12 - 'Radar FOV Boundary Spec '!$P$12)  )*('Radar FOV Boundary Interpolated'!$A109 - 'Radar FOV Boundary Spec '!$P$12) + 'Radar FOV Boundary Spec '!$P$10</f>
        <v>0</v>
      </c>
      <c r="F109" s="66">
        <f>'Radar FOV Boundary Interpolated'!$E109*COS(3.14*$A109/180)</f>
        <v>0</v>
      </c>
      <c r="G109" s="66">
        <f>'Radar FOV Boundary Interpolated'!$E109*SIN(3.14*$A109/180)</f>
        <v>0</v>
      </c>
      <c r="H109" s="73">
        <f>'Radar FOV Boundary Interpolated'!$B109</f>
        <v>70</v>
      </c>
      <c r="I109" s="47">
        <f>'Radar FOV Boundary Interpolated'!$H109*COS(3.14*$A109/180)</f>
        <v>68.715202501020073</v>
      </c>
      <c r="J109" s="46">
        <f>'Radar FOV Boundary Interpolated'!$H109*SIN(3.14*$A109/180)</f>
        <v>13.349941769303909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6"/>
    </row>
    <row r="110" spans="1:22" x14ac:dyDescent="0.3">
      <c r="A110" s="40">
        <f t="shared" si="3"/>
        <v>12</v>
      </c>
      <c r="B110" s="60">
        <f>(('Radar FOV Boundary Spec '!$M$5-'Radar FOV Boundary Spec '!$N$5)/('Radar FOV Boundary Spec '!$M$7-'Radar FOV Boundary Spec '!$N$7))*('Radar FOV Boundary Interpolated'!$A110-'Radar FOV Boundary Spec '!$N$7)+'Radar FOV Boundary Spec '!$N$5</f>
        <v>70</v>
      </c>
      <c r="C110" s="59">
        <f>'Radar FOV Boundary Interpolated'!$B110*COS(3.14*$A110/180)</f>
        <v>68.471876944815591</v>
      </c>
      <c r="D110" s="59">
        <f>'Radar FOV Boundary Interpolated'!$B110*SIN(3.14*$A110/180)</f>
        <v>14.546548307211259</v>
      </c>
      <c r="E110" s="65">
        <f>(  ( 'Radar FOV Boundary Spec '!$O$10- 'Radar FOV Boundary Spec '!$P$10 )/('Radar FOV Boundary Spec '!$O$12 - 'Radar FOV Boundary Spec '!$P$12)  )*('Radar FOV Boundary Interpolated'!$A110 - 'Radar FOV Boundary Spec '!$P$12) + 'Radar FOV Boundary Spec '!$P$10</f>
        <v>0</v>
      </c>
      <c r="F110" s="66">
        <f>'Radar FOV Boundary Interpolated'!$E110*COS(3.14*$A110/180)</f>
        <v>0</v>
      </c>
      <c r="G110" s="66">
        <f>'Radar FOV Boundary Interpolated'!$E110*SIN(3.14*$A110/180)</f>
        <v>0</v>
      </c>
      <c r="H110" s="73">
        <f>'Radar FOV Boundary Interpolated'!$B110</f>
        <v>70</v>
      </c>
      <c r="I110" s="47">
        <f>'Radar FOV Boundary Interpolated'!$H110*COS(3.14*$A110/180)</f>
        <v>68.471876944815591</v>
      </c>
      <c r="J110" s="46">
        <f>'Radar FOV Boundary Interpolated'!$H110*SIN(3.14*$A110/180)</f>
        <v>14.546548307211259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6"/>
    </row>
    <row r="111" spans="1:22" x14ac:dyDescent="0.3">
      <c r="A111" s="40">
        <f t="shared" si="3"/>
        <v>13</v>
      </c>
      <c r="B111" s="60">
        <f>(('Radar FOV Boundary Spec '!$M$5-'Radar FOV Boundary Spec '!$N$5)/('Radar FOV Boundary Spec '!$M$7-'Radar FOV Boundary Spec '!$N$7))*('Radar FOV Boundary Interpolated'!$A111-'Radar FOV Boundary Spec '!$N$7)+'Radar FOV Boundary Spec '!$N$5</f>
        <v>70</v>
      </c>
      <c r="C111" s="59">
        <f>'Radar FOV Boundary Interpolated'!$B111*COS(3.14*$A111/180)</f>
        <v>68.207715333115232</v>
      </c>
      <c r="D111" s="59">
        <f>'Radar FOV Boundary Interpolated'!$B111*SIN(3.14*$A111/180)</f>
        <v>15.738728317012081</v>
      </c>
      <c r="E111" s="65">
        <f>(  ( 'Radar FOV Boundary Spec '!$O$10- 'Radar FOV Boundary Spec '!$P$10 )/('Radar FOV Boundary Spec '!$O$12 - 'Radar FOV Boundary Spec '!$P$12)  )*('Radar FOV Boundary Interpolated'!$A111 - 'Radar FOV Boundary Spec '!$P$12) + 'Radar FOV Boundary Spec '!$P$10</f>
        <v>0</v>
      </c>
      <c r="F111" s="66">
        <f>'Radar FOV Boundary Interpolated'!$E111*COS(3.14*$A111/180)</f>
        <v>0</v>
      </c>
      <c r="G111" s="66">
        <f>'Radar FOV Boundary Interpolated'!$E111*SIN(3.14*$A111/180)</f>
        <v>0</v>
      </c>
      <c r="H111" s="73">
        <f>'Radar FOV Boundary Interpolated'!$B111</f>
        <v>70</v>
      </c>
      <c r="I111" s="47">
        <f>'Radar FOV Boundary Interpolated'!$H111*COS(3.14*$A111/180)</f>
        <v>68.207715333115232</v>
      </c>
      <c r="J111" s="46">
        <f>'Radar FOV Boundary Interpolated'!$H111*SIN(3.14*$A111/180)</f>
        <v>15.738728317012081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6"/>
    </row>
    <row r="112" spans="1:22" x14ac:dyDescent="0.3">
      <c r="A112" s="40">
        <f t="shared" si="3"/>
        <v>14</v>
      </c>
      <c r="B112" s="60">
        <f>(('Radar FOV Boundary Spec '!$M$5-'Radar FOV Boundary Spec '!$N$5)/('Radar FOV Boundary Spec '!$M$7-'Radar FOV Boundary Spec '!$N$7))*('Radar FOV Boundary Interpolated'!$A112-'Radar FOV Boundary Spec '!$N$7)+'Radar FOV Boundary Spec '!$N$5</f>
        <v>70</v>
      </c>
      <c r="C112" s="59">
        <f>'Radar FOV Boundary Interpolated'!$B112*COS(3.14*$A112/180)</f>
        <v>67.922798050541772</v>
      </c>
      <c r="D112" s="59">
        <f>'Radar FOV Boundary Interpolated'!$B112*SIN(3.14*$A112/180)</f>
        <v>16.926119017226544</v>
      </c>
      <c r="E112" s="65">
        <f>(  ( 'Radar FOV Boundary Spec '!$O$10- 'Radar FOV Boundary Spec '!$P$10 )/('Radar FOV Boundary Spec '!$O$12 - 'Radar FOV Boundary Spec '!$P$12)  )*('Radar FOV Boundary Interpolated'!$A112 - 'Radar FOV Boundary Spec '!$P$12) + 'Radar FOV Boundary Spec '!$P$10</f>
        <v>0</v>
      </c>
      <c r="F112" s="66">
        <f>'Radar FOV Boundary Interpolated'!$E112*COS(3.14*$A112/180)</f>
        <v>0</v>
      </c>
      <c r="G112" s="66">
        <f>'Radar FOV Boundary Interpolated'!$E112*SIN(3.14*$A112/180)</f>
        <v>0</v>
      </c>
      <c r="H112" s="73">
        <f>'Radar FOV Boundary Interpolated'!$B112</f>
        <v>70</v>
      </c>
      <c r="I112" s="47">
        <f>'Radar FOV Boundary Interpolated'!$H112*COS(3.14*$A112/180)</f>
        <v>67.922798050541772</v>
      </c>
      <c r="J112" s="46">
        <f>'Radar FOV Boundary Interpolated'!$H112*SIN(3.14*$A112/180)</f>
        <v>16.926119017226544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</row>
    <row r="113" spans="1:22" x14ac:dyDescent="0.3">
      <c r="A113" s="40">
        <f t="shared" si="3"/>
        <v>15</v>
      </c>
      <c r="B113" s="60">
        <f>(('Radar FOV Boundary Spec '!$M$5-'Radar FOV Boundary Spec '!$N$5)/('Radar FOV Boundary Spec '!$M$7-'Radar FOV Boundary Spec '!$N$7))*('Radar FOV Boundary Interpolated'!$A113-'Radar FOV Boundary Spec '!$N$7)+'Radar FOV Boundary Spec '!$N$5</f>
        <v>70</v>
      </c>
      <c r="C113" s="59">
        <f>'Radar FOV Boundary Interpolated'!$B113*COS(3.14*$A113/180)</f>
        <v>67.617211797687901</v>
      </c>
      <c r="D113" s="59">
        <f>'Radar FOV Boundary Interpolated'!$B113*SIN(3.14*$A113/180)</f>
        <v>18.108359083766139</v>
      </c>
      <c r="E113" s="65">
        <f>(  ( 'Radar FOV Boundary Spec '!$O$10- 'Radar FOV Boundary Spec '!$P$10 )/('Radar FOV Boundary Spec '!$O$12 - 'Radar FOV Boundary Spec '!$P$12)  )*('Radar FOV Boundary Interpolated'!$A113 - 'Radar FOV Boundary Spec '!$P$12) + 'Radar FOV Boundary Spec '!$P$10</f>
        <v>0</v>
      </c>
      <c r="F113" s="66">
        <f>'Radar FOV Boundary Interpolated'!$E113*COS(3.14*$A113/180)</f>
        <v>0</v>
      </c>
      <c r="G113" s="66">
        <f>'Radar FOV Boundary Interpolated'!$E113*SIN(3.14*$A113/180)</f>
        <v>0</v>
      </c>
      <c r="H113" s="73">
        <f>'Radar FOV Boundary Interpolated'!$B113</f>
        <v>70</v>
      </c>
      <c r="I113" s="47">
        <f>'Radar FOV Boundary Interpolated'!$H113*COS(3.14*$A113/180)</f>
        <v>67.617211797687901</v>
      </c>
      <c r="J113" s="46">
        <f>'Radar FOV Boundary Interpolated'!$H113*SIN(3.14*$A113/180)</f>
        <v>18.108359083766139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6"/>
    </row>
    <row r="114" spans="1:22" x14ac:dyDescent="0.3">
      <c r="A114" s="40">
        <f t="shared" si="3"/>
        <v>16</v>
      </c>
      <c r="B114" s="60">
        <f>(('Radar FOV Boundary Spec '!$M$5-'Radar FOV Boundary Spec '!$N$5)/('Radar FOV Boundary Spec '!$M$7-'Radar FOV Boundary Spec '!$N$7))*('Radar FOV Boundary Interpolated'!$A114-'Radar FOV Boundary Spec '!$N$7)+'Radar FOV Boundary Spec '!$N$5</f>
        <v>70</v>
      </c>
      <c r="C114" s="59">
        <f>'Radar FOV Boundary Interpolated'!$B114*COS(3.14*$A114/180)</f>
        <v>67.291049564733044</v>
      </c>
      <c r="D114" s="59">
        <f>'Radar FOV Boundary Interpolated'!$B114*SIN(3.14*$A114/180)</f>
        <v>19.285088759884971</v>
      </c>
      <c r="E114" s="65">
        <f>(  ( 'Radar FOV Boundary Spec '!$O$10- 'Radar FOV Boundary Spec '!$P$10 )/('Radar FOV Boundary Spec '!$O$12 - 'Radar FOV Boundary Spec '!$P$12)  )*('Radar FOV Boundary Interpolated'!$A114 - 'Radar FOV Boundary Spec '!$P$12) + 'Radar FOV Boundary Spec '!$P$10</f>
        <v>0</v>
      </c>
      <c r="F114" s="66">
        <f>'Radar FOV Boundary Interpolated'!$E114*COS(3.14*$A114/180)</f>
        <v>0</v>
      </c>
      <c r="G114" s="66">
        <f>'Radar FOV Boundary Interpolated'!$E114*SIN(3.14*$A114/180)</f>
        <v>0</v>
      </c>
      <c r="H114" s="73">
        <f>'Radar FOV Boundary Interpolated'!$B114</f>
        <v>70</v>
      </c>
      <c r="I114" s="47">
        <f>'Radar FOV Boundary Interpolated'!$H114*COS(3.14*$A114/180)</f>
        <v>67.291049564733044</v>
      </c>
      <c r="J114" s="46">
        <f>'Radar FOV Boundary Interpolated'!$H114*SIN(3.14*$A114/180)</f>
        <v>19.285088759884971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6"/>
    </row>
    <row r="115" spans="1:22" x14ac:dyDescent="0.3">
      <c r="A115" s="40">
        <f t="shared" si="3"/>
        <v>17</v>
      </c>
      <c r="B115" s="60">
        <f>(('Radar FOV Boundary Spec '!$M$5-'Radar FOV Boundary Spec '!$N$5)/('Radar FOV Boundary Spec '!$M$7-'Radar FOV Boundary Spec '!$N$7))*('Radar FOV Boundary Interpolated'!$A115-'Radar FOV Boundary Spec '!$N$7)+'Radar FOV Boundary Spec '!$N$5</f>
        <v>70</v>
      </c>
      <c r="C115" s="59">
        <f>'Radar FOV Boundary Interpolated'!$B115*COS(3.14*$A115/180)</f>
        <v>66.944410603146395</v>
      </c>
      <c r="D115" s="59">
        <f>'Radar FOV Boundary Interpolated'!$B115*SIN(3.14*$A115/180)</f>
        <v>20.455949965654025</v>
      </c>
      <c r="E115" s="65">
        <f>(  ( 'Radar FOV Boundary Spec '!$O$10- 'Radar FOV Boundary Spec '!$P$10 )/('Radar FOV Boundary Spec '!$O$12 - 'Radar FOV Boundary Spec '!$P$12)  )*('Radar FOV Boundary Interpolated'!$A115 - 'Radar FOV Boundary Spec '!$P$12) + 'Radar FOV Boundary Spec '!$P$10</f>
        <v>0</v>
      </c>
      <c r="F115" s="66">
        <f>'Radar FOV Boundary Interpolated'!$E115*COS(3.14*$A115/180)</f>
        <v>0</v>
      </c>
      <c r="G115" s="66">
        <f>'Radar FOV Boundary Interpolated'!$E115*SIN(3.14*$A115/180)</f>
        <v>0</v>
      </c>
      <c r="H115" s="73">
        <f>'Radar FOV Boundary Interpolated'!$B115</f>
        <v>70</v>
      </c>
      <c r="I115" s="47">
        <f>'Radar FOV Boundary Interpolated'!$H115*COS(3.14*$A115/180)</f>
        <v>66.944410603146395</v>
      </c>
      <c r="J115" s="46">
        <f>'Radar FOV Boundary Interpolated'!$H115*SIN(3.14*$A115/180)</f>
        <v>20.455949965654025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6"/>
    </row>
    <row r="116" spans="1:22" x14ac:dyDescent="0.3">
      <c r="A116" s="40">
        <f t="shared" si="3"/>
        <v>18</v>
      </c>
      <c r="B116" s="60">
        <f>(('Radar FOV Boundary Spec '!$M$5-'Radar FOV Boundary Spec '!$N$5)/('Radar FOV Boundary Spec '!$M$7-'Radar FOV Boundary Spec '!$N$7))*('Radar FOV Boundary Interpolated'!$A116-'Radar FOV Boundary Spec '!$N$7)+'Radar FOV Boundary Spec '!$N$5</f>
        <v>70</v>
      </c>
      <c r="C116" s="59">
        <f>'Radar FOV Boundary Interpolated'!$B116*COS(3.14*$A116/180)</f>
        <v>66.577400395484645</v>
      </c>
      <c r="D116" s="59">
        <f>'Radar FOV Boundary Interpolated'!$B116*SIN(3.14*$A116/180)</f>
        <v>21.620586406925248</v>
      </c>
      <c r="E116" s="65">
        <f>(  ( 'Radar FOV Boundary Spec '!$O$10- 'Radar FOV Boundary Spec '!$P$10 )/('Radar FOV Boundary Spec '!$O$12 - 'Radar FOV Boundary Spec '!$P$12)  )*('Radar FOV Boundary Interpolated'!$A116 - 'Radar FOV Boundary Spec '!$P$12) + 'Radar FOV Boundary Spec '!$P$10</f>
        <v>0</v>
      </c>
      <c r="F116" s="66">
        <f>'Radar FOV Boundary Interpolated'!$E116*COS(3.14*$A116/180)</f>
        <v>0</v>
      </c>
      <c r="G116" s="66">
        <f>'Radar FOV Boundary Interpolated'!$E116*SIN(3.14*$A116/180)</f>
        <v>0</v>
      </c>
      <c r="H116" s="73">
        <f>'Radar FOV Boundary Interpolated'!$B116</f>
        <v>70</v>
      </c>
      <c r="I116" s="47">
        <f>'Radar FOV Boundary Interpolated'!$H116*COS(3.14*$A116/180)</f>
        <v>66.577400395484645</v>
      </c>
      <c r="J116" s="46">
        <f>'Radar FOV Boundary Interpolated'!$H116*SIN(3.14*$A116/180)</f>
        <v>21.620586406925248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6"/>
    </row>
    <row r="117" spans="1:22" x14ac:dyDescent="0.3">
      <c r="A117" s="40">
        <f t="shared" si="3"/>
        <v>19</v>
      </c>
      <c r="B117" s="60">
        <f>(('Radar FOV Boundary Spec '!$M$5-'Radar FOV Boundary Spec '!$N$5)/('Radar FOV Boundary Spec '!$M$7-'Radar FOV Boundary Spec '!$N$7))*('Radar FOV Boundary Interpolated'!$A117-'Radar FOV Boundary Spec '!$N$7)+'Radar FOV Boundary Spec '!$N$5</f>
        <v>70</v>
      </c>
      <c r="C117" s="59">
        <f>'Radar FOV Boundary Interpolated'!$B117*COS(3.14*$A117/180)</f>
        <v>66.190130623293499</v>
      </c>
      <c r="D117" s="59">
        <f>'Radar FOV Boundary Interpolated'!$B117*SIN(3.14*$A117/180)</f>
        <v>22.7786436837522</v>
      </c>
      <c r="E117" s="65">
        <f>(  ( 'Radar FOV Boundary Spec '!$O$10- 'Radar FOV Boundary Spec '!$P$10 )/('Radar FOV Boundary Spec '!$O$12 - 'Radar FOV Boundary Spec '!$P$12)  )*('Radar FOV Boundary Interpolated'!$A117 - 'Radar FOV Boundary Spec '!$P$12) + 'Radar FOV Boundary Spec '!$P$10</f>
        <v>0</v>
      </c>
      <c r="F117" s="66">
        <f>'Radar FOV Boundary Interpolated'!$E117*COS(3.14*$A117/180)</f>
        <v>0</v>
      </c>
      <c r="G117" s="66">
        <f>'Radar FOV Boundary Interpolated'!$E117*SIN(3.14*$A117/180)</f>
        <v>0</v>
      </c>
      <c r="H117" s="73">
        <f>'Radar FOV Boundary Interpolated'!$B117</f>
        <v>70</v>
      </c>
      <c r="I117" s="47">
        <f>'Radar FOV Boundary Interpolated'!$H117*COS(3.14*$A117/180)</f>
        <v>66.190130623293499</v>
      </c>
      <c r="J117" s="46">
        <f>'Radar FOV Boundary Interpolated'!$H117*SIN(3.14*$A117/180)</f>
        <v>22.7786436837522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6"/>
    </row>
    <row r="118" spans="1:22" x14ac:dyDescent="0.3">
      <c r="A118" s="40">
        <f t="shared" si="3"/>
        <v>20</v>
      </c>
      <c r="B118" s="60">
        <f>(('Radar FOV Boundary Spec '!$M$5-'Radar FOV Boundary Spec '!$N$5)/('Radar FOV Boundary Spec '!$M$7-'Radar FOV Boundary Spec '!$N$7))*('Radar FOV Boundary Interpolated'!$A118-'Radar FOV Boundary Spec '!$N$7)+'Radar FOV Boundary Spec '!$N$5</f>
        <v>70</v>
      </c>
      <c r="C118" s="59">
        <f>'Radar FOV Boundary Interpolated'!$B118*COS(3.14*$A118/180)</f>
        <v>65.782719133122882</v>
      </c>
      <c r="D118" s="59">
        <f>'Radar FOV Boundary Interpolated'!$B118*SIN(3.14*$A118/180)</f>
        <v>23.929769398234239</v>
      </c>
      <c r="E118" s="65">
        <f>(  ( 'Radar FOV Boundary Spec '!$O$10- 'Radar FOV Boundary Spec '!$P$10 )/('Radar FOV Boundary Spec '!$O$12 - 'Radar FOV Boundary Spec '!$P$12)  )*('Radar FOV Boundary Interpolated'!$A118 - 'Radar FOV Boundary Spec '!$P$12) + 'Radar FOV Boundary Spec '!$P$10</f>
        <v>0</v>
      </c>
      <c r="F118" s="66">
        <f>'Radar FOV Boundary Interpolated'!$E118*COS(3.14*$A118/180)</f>
        <v>0</v>
      </c>
      <c r="G118" s="66">
        <f>'Radar FOV Boundary Interpolated'!$E118*SIN(3.14*$A118/180)</f>
        <v>0</v>
      </c>
      <c r="H118" s="73">
        <f>'Radar FOV Boundary Interpolated'!$B118</f>
        <v>70</v>
      </c>
      <c r="I118" s="47">
        <f>'Radar FOV Boundary Interpolated'!$H118*COS(3.14*$A118/180)</f>
        <v>65.782719133122882</v>
      </c>
      <c r="J118" s="46">
        <f>'Radar FOV Boundary Interpolated'!$H118*SIN(3.14*$A118/180)</f>
        <v>23.929769398234239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6"/>
    </row>
    <row r="119" spans="1:22" x14ac:dyDescent="0.3">
      <c r="A119" s="40">
        <f t="shared" si="3"/>
        <v>21</v>
      </c>
      <c r="B119" s="60">
        <f>(('Radar FOV Boundary Spec '!$N$5-'Radar FOV Boundary Spec '!$O$5)/('Radar FOV Boundary Spec '!$N$7-'Radar FOV Boundary Spec '!$O$7))*('Radar FOV Boundary Interpolated'!$A119-'Radar FOV Boundary Spec '!$O$7)+'Radar FOV Boundary Spec '!$O$5</f>
        <v>70</v>
      </c>
      <c r="C119" s="59">
        <f>'Radar FOV Boundary Interpolated'!$B119*COS(3.14*$A119/180)</f>
        <v>65.355289900666151</v>
      </c>
      <c r="D119" s="59">
        <f>'Radar FOV Boundary Interpolated'!$B119*SIN(3.14*$A119/180)</f>
        <v>25.073613261751582</v>
      </c>
      <c r="E119" s="65">
        <f>(  ( 'Radar FOV Boundary Spec '!$O$10- 'Radar FOV Boundary Spec '!$P$10 )/('Radar FOV Boundary Spec '!$O$12 - 'Radar FOV Boundary Spec '!$P$12)  )*('Radar FOV Boundary Interpolated'!$A119 - 'Radar FOV Boundary Spec '!$P$12) + 'Radar FOV Boundary Spec '!$P$10</f>
        <v>0</v>
      </c>
      <c r="F119" s="66">
        <f>'Radar FOV Boundary Interpolated'!$E119*COS(3.14*$A119/180)</f>
        <v>0</v>
      </c>
      <c r="G119" s="66">
        <f>'Radar FOV Boundary Interpolated'!$E119*SIN(3.14*$A119/180)</f>
        <v>0</v>
      </c>
      <c r="H119" s="73">
        <f>'Radar FOV Boundary Interpolated'!$B119</f>
        <v>70</v>
      </c>
      <c r="I119" s="47">
        <f>'Radar FOV Boundary Interpolated'!$H119*COS(3.14*$A119/180)</f>
        <v>65.355289900666151</v>
      </c>
      <c r="J119" s="46">
        <f>'Radar FOV Boundary Interpolated'!$H119*SIN(3.14*$A119/180)</f>
        <v>25.073613261751582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6"/>
    </row>
    <row r="120" spans="1:22" x14ac:dyDescent="0.3">
      <c r="A120" s="40">
        <f t="shared" si="3"/>
        <v>22</v>
      </c>
      <c r="B120" s="60">
        <f>(('Radar FOV Boundary Spec '!$N$5-'Radar FOV Boundary Spec '!$O$5)/('Radar FOV Boundary Spec '!$N$7-'Radar FOV Boundary Spec '!$O$7))*('Radar FOV Boundary Interpolated'!$A120-'Radar FOV Boundary Spec '!$O$7)+'Radar FOV Boundary Spec '!$O$5</f>
        <v>70</v>
      </c>
      <c r="C120" s="59">
        <f>'Radar FOV Boundary Interpolated'!$B120*COS(3.14*$A120/180)</f>
        <v>64.907972993034136</v>
      </c>
      <c r="D120" s="59">
        <f>'Radar FOV Boundary Interpolated'!$B120*SIN(3.14*$A120/180)</f>
        <v>26.209827201558408</v>
      </c>
      <c r="E120" s="65">
        <f>(  ( 'Radar FOV Boundary Spec '!$O$10- 'Radar FOV Boundary Spec '!$P$10 )/('Radar FOV Boundary Spec '!$O$12 - 'Radar FOV Boundary Spec '!$P$12)  )*('Radar FOV Boundary Interpolated'!$A120 - 'Radar FOV Boundary Spec '!$P$12) + 'Radar FOV Boundary Spec '!$P$10</f>
        <v>0</v>
      </c>
      <c r="F120" s="66">
        <f>'Radar FOV Boundary Interpolated'!$E120*COS(3.14*$A120/180)</f>
        <v>0</v>
      </c>
      <c r="G120" s="66">
        <f>'Radar FOV Boundary Interpolated'!$E120*SIN(3.14*$A120/180)</f>
        <v>0</v>
      </c>
      <c r="H120" s="73">
        <f>'Radar FOV Boundary Interpolated'!$B120</f>
        <v>70</v>
      </c>
      <c r="I120" s="47">
        <f>'Radar FOV Boundary Interpolated'!$H120*COS(3.14*$A120/180)</f>
        <v>64.907972993034136</v>
      </c>
      <c r="J120" s="46">
        <f>'Radar FOV Boundary Interpolated'!$H120*SIN(3.14*$A120/180)</f>
        <v>26.209827201558408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6"/>
    </row>
    <row r="121" spans="1:22" x14ac:dyDescent="0.3">
      <c r="A121" s="40">
        <f t="shared" si="3"/>
        <v>23</v>
      </c>
      <c r="B121" s="60">
        <f>(('Radar FOV Boundary Spec '!$N$5-'Radar FOV Boundary Spec '!$O$5)/('Radar FOV Boundary Spec '!$N$7-'Radar FOV Boundary Spec '!$O$7))*('Radar FOV Boundary Interpolated'!$A121-'Radar FOV Boundary Spec '!$O$7)+'Radar FOV Boundary Spec '!$O$5</f>
        <v>70</v>
      </c>
      <c r="C121" s="59">
        <f>'Radar FOV Boundary Interpolated'!$B121*COS(3.14*$A121/180)</f>
        <v>64.44090452917564</v>
      </c>
      <c r="D121" s="59">
        <f>'Radar FOV Boundary Interpolated'!$B121*SIN(3.14*$A121/180)</f>
        <v>27.33806546670176</v>
      </c>
      <c r="E121" s="65">
        <f>(  ( 'Radar FOV Boundary Spec '!$O$10- 'Radar FOV Boundary Spec '!$P$10 )/('Radar FOV Boundary Spec '!$O$12 - 'Radar FOV Boundary Spec '!$P$12)  )*('Radar FOV Boundary Interpolated'!$A121 - 'Radar FOV Boundary Spec '!$P$12) + 'Radar FOV Boundary Spec '!$P$10</f>
        <v>0</v>
      </c>
      <c r="F121" s="66">
        <f>'Radar FOV Boundary Interpolated'!$E121*COS(3.14*$A121/180)</f>
        <v>0</v>
      </c>
      <c r="G121" s="66">
        <f>'Radar FOV Boundary Interpolated'!$E121*SIN(3.14*$A121/180)</f>
        <v>0</v>
      </c>
      <c r="H121" s="73">
        <f>'Radar FOV Boundary Interpolated'!$B121</f>
        <v>70</v>
      </c>
      <c r="I121" s="47">
        <f>'Radar FOV Boundary Interpolated'!$H121*COS(3.14*$A121/180)</f>
        <v>64.44090452917564</v>
      </c>
      <c r="J121" s="46">
        <f>'Radar FOV Boundary Interpolated'!$H121*SIN(3.14*$A121/180)</f>
        <v>27.33806546670176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6"/>
    </row>
    <row r="122" spans="1:22" x14ac:dyDescent="0.3">
      <c r="A122" s="40">
        <f t="shared" si="3"/>
        <v>24</v>
      </c>
      <c r="B122" s="60">
        <f>(('Radar FOV Boundary Spec '!$N$5-'Radar FOV Boundary Spec '!$O$5)/('Radar FOV Boundary Spec '!$N$7-'Radar FOV Boundary Spec '!$O$7))*('Radar FOV Boundary Interpolated'!$A122-'Radar FOV Boundary Spec '!$O$7)+'Radar FOV Boundary Spec '!$O$5</f>
        <v>70</v>
      </c>
      <c r="C122" s="59">
        <f>'Radar FOV Boundary Interpolated'!$B122*COS(3.14*$A122/180)</f>
        <v>63.954226638456262</v>
      </c>
      <c r="D122" s="59">
        <f>'Radar FOV Boundary Interpolated'!$B122*SIN(3.14*$A122/180)</f>
        <v>28.457984733233854</v>
      </c>
      <c r="E122" s="65">
        <f>(  ( 'Radar FOV Boundary Spec '!$O$10- 'Radar FOV Boundary Spec '!$P$10 )/('Radar FOV Boundary Spec '!$O$12 - 'Radar FOV Boundary Spec '!$P$12)  )*('Radar FOV Boundary Interpolated'!$A122 - 'Radar FOV Boundary Spec '!$P$12) + 'Radar FOV Boundary Spec '!$P$10</f>
        <v>0</v>
      </c>
      <c r="F122" s="66">
        <f>'Radar FOV Boundary Interpolated'!$E122*COS(3.14*$A122/180)</f>
        <v>0</v>
      </c>
      <c r="G122" s="66">
        <f>'Radar FOV Boundary Interpolated'!$E122*SIN(3.14*$A122/180)</f>
        <v>0</v>
      </c>
      <c r="H122" s="73">
        <f>'Radar FOV Boundary Interpolated'!$B122</f>
        <v>70</v>
      </c>
      <c r="I122" s="47">
        <f>'Radar FOV Boundary Interpolated'!$H122*COS(3.14*$A122/180)</f>
        <v>63.954226638456262</v>
      </c>
      <c r="J122" s="46">
        <f>'Radar FOV Boundary Interpolated'!$H122*SIN(3.14*$A122/180)</f>
        <v>28.457984733233854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6"/>
    </row>
    <row r="123" spans="1:22" x14ac:dyDescent="0.3">
      <c r="A123" s="40">
        <f t="shared" si="3"/>
        <v>25</v>
      </c>
      <c r="B123" s="60">
        <f>(('Radar FOV Boundary Spec '!$N$5-'Radar FOV Boundary Spec '!$O$5)/('Radar FOV Boundary Spec '!$N$7-'Radar FOV Boundary Spec '!$O$7))*('Radar FOV Boundary Interpolated'!$A123-'Radar FOV Boundary Spec '!$O$7)+'Radar FOV Boundary Spec '!$O$5</f>
        <v>70</v>
      </c>
      <c r="C123" s="59">
        <f>'Radar FOV Boundary Interpolated'!$B123*COS(3.14*$A123/180)</f>
        <v>63.448087417408395</v>
      </c>
      <c r="D123" s="59">
        <f>'Radar FOV Boundary Interpolated'!$B123*SIN(3.14*$A123/180)</f>
        <v>29.569244208685863</v>
      </c>
      <c r="E123" s="65">
        <f>(  ( 'Radar FOV Boundary Spec '!$O$10- 'Radar FOV Boundary Spec '!$P$10 )/('Radar FOV Boundary Spec '!$O$12 - 'Radar FOV Boundary Spec '!$P$12)  )*('Radar FOV Boundary Interpolated'!$A123 - 'Radar FOV Boundary Spec '!$P$12) + 'Radar FOV Boundary Spec '!$P$10</f>
        <v>0</v>
      </c>
      <c r="F123" s="66">
        <f>'Radar FOV Boundary Interpolated'!$E123*COS(3.14*$A123/180)</f>
        <v>0</v>
      </c>
      <c r="G123" s="66">
        <f>'Radar FOV Boundary Interpolated'!$E123*SIN(3.14*$A123/180)</f>
        <v>0</v>
      </c>
      <c r="H123" s="73">
        <f>'Radar FOV Boundary Interpolated'!$B123</f>
        <v>70</v>
      </c>
      <c r="I123" s="47">
        <f>'Radar FOV Boundary Interpolated'!$H123*COS(3.14*$A123/180)</f>
        <v>63.448087417408395</v>
      </c>
      <c r="J123" s="46">
        <f>'Radar FOV Boundary Interpolated'!$H123*SIN(3.14*$A123/180)</f>
        <v>29.569244208685863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6"/>
    </row>
    <row r="124" spans="1:22" x14ac:dyDescent="0.3">
      <c r="A124" s="40">
        <f t="shared" si="3"/>
        <v>26</v>
      </c>
      <c r="B124" s="60">
        <f>(('Radar FOV Boundary Spec '!$N$5-'Radar FOV Boundary Spec '!$O$5)/('Radar FOV Boundary Spec '!$N$7-'Radar FOV Boundary Spec '!$O$7))*('Radar FOV Boundary Interpolated'!$A124-'Radar FOV Boundary Spec '!$O$7)+'Radar FOV Boundary Spec '!$O$5</f>
        <v>70</v>
      </c>
      <c r="C124" s="59">
        <f>'Radar FOV Boundary Interpolated'!$B124*COS(3.14*$A124/180)</f>
        <v>62.922640884665206</v>
      </c>
      <c r="D124" s="59">
        <f>'Radar FOV Boundary Interpolated'!$B124*SIN(3.14*$A124/180)</f>
        <v>30.671505735771422</v>
      </c>
      <c r="E124" s="65">
        <f>(  ( 'Radar FOV Boundary Spec '!$O$10- 'Radar FOV Boundary Spec '!$P$10 )/('Radar FOV Boundary Spec '!$O$12 - 'Radar FOV Boundary Spec '!$P$12)  )*('Radar FOV Boundary Interpolated'!$A124 - 'Radar FOV Boundary Spec '!$P$12) + 'Radar FOV Boundary Spec '!$P$10</f>
        <v>0</v>
      </c>
      <c r="F124" s="66">
        <f>'Radar FOV Boundary Interpolated'!$E124*COS(3.14*$A124/180)</f>
        <v>0</v>
      </c>
      <c r="G124" s="66">
        <f>'Radar FOV Boundary Interpolated'!$E124*SIN(3.14*$A124/180)</f>
        <v>0</v>
      </c>
      <c r="H124" s="73">
        <f>'Radar FOV Boundary Interpolated'!$B124</f>
        <v>70</v>
      </c>
      <c r="I124" s="47">
        <f>'Radar FOV Boundary Interpolated'!$H124*COS(3.14*$A124/180)</f>
        <v>62.922640884665206</v>
      </c>
      <c r="J124" s="46">
        <f>'Radar FOV Boundary Interpolated'!$H124*SIN(3.14*$A124/180)</f>
        <v>30.671505735771422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</row>
    <row r="125" spans="1:22" x14ac:dyDescent="0.3">
      <c r="A125" s="40">
        <f t="shared" si="3"/>
        <v>27</v>
      </c>
      <c r="B125" s="60">
        <f>(('Radar FOV Boundary Spec '!$N$5-'Radar FOV Boundary Spec '!$O$5)/('Radar FOV Boundary Spec '!$N$7-'Radar FOV Boundary Spec '!$O$7))*('Radar FOV Boundary Interpolated'!$A125-'Radar FOV Boundary Spec '!$O$7)+'Radar FOV Boundary Spec '!$O$5</f>
        <v>70</v>
      </c>
      <c r="C125" s="59">
        <f>'Radar FOV Boundary Interpolated'!$B125*COS(3.14*$A125/180)</f>
        <v>62.37804693409268</v>
      </c>
      <c r="D125" s="59">
        <f>'Radar FOV Boundary Interpolated'!$B125*SIN(3.14*$A125/180)</f>
        <v>31.76443389528816</v>
      </c>
      <c r="E125" s="65">
        <f>(  ( 'Radar FOV Boundary Spec '!$O$10- 'Radar FOV Boundary Spec '!$P$10 )/('Radar FOV Boundary Spec '!$O$12 - 'Radar FOV Boundary Spec '!$P$12)  )*('Radar FOV Boundary Interpolated'!$A125 - 'Radar FOV Boundary Spec '!$P$12) + 'Radar FOV Boundary Spec '!$P$10</f>
        <v>0</v>
      </c>
      <c r="F125" s="66">
        <f>'Radar FOV Boundary Interpolated'!$E125*COS(3.14*$A125/180)</f>
        <v>0</v>
      </c>
      <c r="G125" s="66">
        <f>'Radar FOV Boundary Interpolated'!$E125*SIN(3.14*$A125/180)</f>
        <v>0</v>
      </c>
      <c r="H125" s="73">
        <f>'Radar FOV Boundary Interpolated'!$B125</f>
        <v>70</v>
      </c>
      <c r="I125" s="47">
        <f>'Radar FOV Boundary Interpolated'!$H125*COS(3.14*$A125/180)</f>
        <v>62.37804693409268</v>
      </c>
      <c r="J125" s="46">
        <f>'Radar FOV Boundary Interpolated'!$H125*SIN(3.14*$A125/180)</f>
        <v>31.76443389528816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6"/>
    </row>
    <row r="126" spans="1:22" x14ac:dyDescent="0.3">
      <c r="A126" s="40">
        <f t="shared" si="3"/>
        <v>28</v>
      </c>
      <c r="B126" s="60">
        <f>(('Radar FOV Boundary Spec '!$N$5-'Radar FOV Boundary Spec '!$O$5)/('Radar FOV Boundary Spec '!$N$7-'Radar FOV Boundary Spec '!$O$7))*('Radar FOV Boundary Interpolated'!$A126-'Radar FOV Boundary Spec '!$O$7)+'Radar FOV Boundary Spec '!$O$5</f>
        <v>70</v>
      </c>
      <c r="C126" s="59">
        <f>'Radar FOV Boundary Interpolated'!$B126*COS(3.14*$A126/180)</f>
        <v>61.814471286133767</v>
      </c>
      <c r="D126" s="59">
        <f>'Radar FOV Boundary Interpolated'!$B126*SIN(3.14*$A126/180)</f>
        <v>32.847696108186092</v>
      </c>
      <c r="E126" s="65">
        <f>(  ( 'Radar FOV Boundary Spec '!$O$10- 'Radar FOV Boundary Spec '!$P$10 )/('Radar FOV Boundary Spec '!$O$12 - 'Radar FOV Boundary Spec '!$P$12)  )*('Radar FOV Boundary Interpolated'!$A126 - 'Radar FOV Boundary Spec '!$P$12) + 'Radar FOV Boundary Spec '!$P$10</f>
        <v>0</v>
      </c>
      <c r="F126" s="66">
        <f>'Radar FOV Boundary Interpolated'!$E126*COS(3.14*$A126/180)</f>
        <v>0</v>
      </c>
      <c r="G126" s="66">
        <f>'Radar FOV Boundary Interpolated'!$E126*SIN(3.14*$A126/180)</f>
        <v>0</v>
      </c>
      <c r="H126" s="73">
        <f>'Radar FOV Boundary Interpolated'!$B126</f>
        <v>70</v>
      </c>
      <c r="I126" s="47">
        <f>'Radar FOV Boundary Interpolated'!$H126*COS(3.14*$A126/180)</f>
        <v>61.814471286133767</v>
      </c>
      <c r="J126" s="46">
        <f>'Radar FOV Boundary Interpolated'!$H126*SIN(3.14*$A126/180)</f>
        <v>32.847696108186092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6"/>
    </row>
    <row r="127" spans="1:22" x14ac:dyDescent="0.3">
      <c r="A127" s="40">
        <f t="shared" si="3"/>
        <v>29</v>
      </c>
      <c r="B127" s="60">
        <f>(('Radar FOV Boundary Spec '!$N$5-'Radar FOV Boundary Spec '!$O$5)/('Radar FOV Boundary Spec '!$N$7-'Radar FOV Boundary Spec '!$O$7))*('Radar FOV Boundary Interpolated'!$A127-'Radar FOV Boundary Spec '!$O$7)+'Radar FOV Boundary Spec '!$O$5</f>
        <v>70</v>
      </c>
      <c r="C127" s="59">
        <f>'Radar FOV Boundary Interpolated'!$B127*COS(3.14*$A127/180)</f>
        <v>61.232085437379503</v>
      </c>
      <c r="D127" s="59">
        <f>'Radar FOV Boundary Interpolated'!$B127*SIN(3.14*$A127/180)</f>
        <v>33.920962736771742</v>
      </c>
      <c r="E127" s="65">
        <f>(  ( 'Radar FOV Boundary Spec '!$O$10- 'Radar FOV Boundary Spec '!$P$10 )/('Radar FOV Boundary Spec '!$O$12 - 'Radar FOV Boundary Spec '!$P$12)  )*('Radar FOV Boundary Interpolated'!$A127 - 'Radar FOV Boundary Spec '!$P$12) + 'Radar FOV Boundary Spec '!$P$10</f>
        <v>0</v>
      </c>
      <c r="F127" s="66">
        <f>'Radar FOV Boundary Interpolated'!$E127*COS(3.14*$A127/180)</f>
        <v>0</v>
      </c>
      <c r="G127" s="66">
        <f>'Radar FOV Boundary Interpolated'!$E127*SIN(3.14*$A127/180)</f>
        <v>0</v>
      </c>
      <c r="H127" s="73">
        <f>'Radar FOV Boundary Interpolated'!$B127</f>
        <v>70</v>
      </c>
      <c r="I127" s="47">
        <f>'Radar FOV Boundary Interpolated'!$H127*COS(3.14*$A127/180)</f>
        <v>61.232085437379503</v>
      </c>
      <c r="J127" s="46">
        <f>'Radar FOV Boundary Interpolated'!$H127*SIN(3.14*$A127/180)</f>
        <v>33.920962736771742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6"/>
    </row>
    <row r="128" spans="1:22" x14ac:dyDescent="0.3">
      <c r="A128" s="40">
        <f t="shared" si="3"/>
        <v>30</v>
      </c>
      <c r="B128" s="60">
        <f>(('Radar FOV Boundary Spec '!$N$5-'Radar FOV Boundary Spec '!$O$5)/('Radar FOV Boundary Spec '!$N$7-'Radar FOV Boundary Spec '!$O$7))*('Radar FOV Boundary Interpolated'!$A128-'Radar FOV Boundary Spec '!$O$7)+'Radar FOV Boundary Spec '!$O$5</f>
        <v>70</v>
      </c>
      <c r="C128" s="59">
        <f>'Radar FOV Boundary Interpolated'!$B128*COS(3.14*$A128/180)</f>
        <v>60.631066608382412</v>
      </c>
      <c r="D128" s="59">
        <f>'Radar FOV Boundary Interpolated'!$B128*SIN(3.14*$A128/180)</f>
        <v>34.983907185017166</v>
      </c>
      <c r="E128" s="65">
        <f>(  ( 'Radar FOV Boundary Spec '!$O$10- 'Radar FOV Boundary Spec '!$P$10 )/('Radar FOV Boundary Spec '!$O$12 - 'Radar FOV Boundary Spec '!$P$12)  )*('Radar FOV Boundary Interpolated'!$A128 - 'Radar FOV Boundary Spec '!$P$12) + 'Radar FOV Boundary Spec '!$P$10</f>
        <v>0</v>
      </c>
      <c r="F128" s="66">
        <f>'Radar FOV Boundary Interpolated'!$E128*COS(3.14*$A128/180)</f>
        <v>0</v>
      </c>
      <c r="G128" s="66">
        <f>'Radar FOV Boundary Interpolated'!$E128*SIN(3.14*$A128/180)</f>
        <v>0</v>
      </c>
      <c r="H128" s="73">
        <f>'Radar FOV Boundary Interpolated'!$B128</f>
        <v>70</v>
      </c>
      <c r="I128" s="47">
        <f>'Radar FOV Boundary Interpolated'!$H128*COS(3.14*$A128/180)</f>
        <v>60.631066608382412</v>
      </c>
      <c r="J128" s="46">
        <f>'Radar FOV Boundary Interpolated'!$H128*SIN(3.14*$A128/180)</f>
        <v>34.983907185017166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6"/>
    </row>
    <row r="129" spans="1:22" x14ac:dyDescent="0.3">
      <c r="A129" s="40">
        <f t="shared" si="3"/>
        <v>31</v>
      </c>
      <c r="B129" s="60">
        <f>(('Radar FOV Boundary Spec '!$N$5-'Radar FOV Boundary Spec '!$O$5)/('Radar FOV Boundary Spec '!$N$7-'Radar FOV Boundary Spec '!$O$7))*('Radar FOV Boundary Interpolated'!$A129-'Radar FOV Boundary Spec '!$O$7)+'Radar FOV Boundary Spec '!$O$5</f>
        <v>70</v>
      </c>
      <c r="C129" s="59">
        <f>'Radar FOV Boundary Interpolated'!$B129*COS(3.14*$A129/180)</f>
        <v>60.011597689728127</v>
      </c>
      <c r="D129" s="59">
        <f>'Radar FOV Boundary Interpolated'!$B129*SIN(3.14*$A129/180)</f>
        <v>36.036205997943483</v>
      </c>
      <c r="E129" s="65">
        <f>(  ( 'Radar FOV Boundary Spec '!$O$10- 'Radar FOV Boundary Spec '!$P$10 )/('Radar FOV Boundary Spec '!$O$12 - 'Radar FOV Boundary Spec '!$P$12)  )*('Radar FOV Boundary Interpolated'!$A129 - 'Radar FOV Boundary Spec '!$P$12) + 'Radar FOV Boundary Spec '!$P$10</f>
        <v>0</v>
      </c>
      <c r="F129" s="66">
        <f>'Radar FOV Boundary Interpolated'!$E129*COS(3.14*$A129/180)</f>
        <v>0</v>
      </c>
      <c r="G129" s="66">
        <f>'Radar FOV Boundary Interpolated'!$E129*SIN(3.14*$A129/180)</f>
        <v>0</v>
      </c>
      <c r="H129" s="73">
        <f>'Radar FOV Boundary Interpolated'!$B129</f>
        <v>70</v>
      </c>
      <c r="I129" s="47">
        <f>'Radar FOV Boundary Interpolated'!$H129*COS(3.14*$A129/180)</f>
        <v>60.011597689728127</v>
      </c>
      <c r="J129" s="46">
        <f>'Radar FOV Boundary Interpolated'!$H129*SIN(3.14*$A129/180)</f>
        <v>36.036205997943483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6"/>
    </row>
    <row r="130" spans="1:22" x14ac:dyDescent="0.3">
      <c r="A130" s="40">
        <f t="shared" si="3"/>
        <v>32</v>
      </c>
      <c r="B130" s="60">
        <f>(('Radar FOV Boundary Spec '!$N$5-'Radar FOV Boundary Spec '!$O$5)/('Radar FOV Boundary Spec '!$N$7-'Radar FOV Boundary Spec '!$O$7))*('Radar FOV Boundary Interpolated'!$A130-'Radar FOV Boundary Spec '!$O$7)+'Radar FOV Boundary Spec '!$O$5</f>
        <v>70</v>
      </c>
      <c r="C130" s="59">
        <f>'Radar FOV Boundary Interpolated'!$B130*COS(3.14*$A130/180)</f>
        <v>59.373867186381666</v>
      </c>
      <c r="D130" s="59">
        <f>'Radar FOV Boundary Interpolated'!$B130*SIN(3.14*$A130/180)</f>
        <v>37.077538960048443</v>
      </c>
      <c r="E130" s="65">
        <f>(  ( 'Radar FOV Boundary Spec '!$O$10- 'Radar FOV Boundary Spec '!$P$10 )/('Radar FOV Boundary Spec '!$O$12 - 'Radar FOV Boundary Spec '!$P$12)  )*('Radar FOV Boundary Interpolated'!$A130 - 'Radar FOV Boundary Spec '!$P$12) + 'Radar FOV Boundary Spec '!$P$10</f>
        <v>0</v>
      </c>
      <c r="F130" s="66">
        <f>'Radar FOV Boundary Interpolated'!$E130*COS(3.14*$A130/180)</f>
        <v>0</v>
      </c>
      <c r="G130" s="66">
        <f>'Radar FOV Boundary Interpolated'!$E130*SIN(3.14*$A130/180)</f>
        <v>0</v>
      </c>
      <c r="H130" s="73">
        <f>'Radar FOV Boundary Interpolated'!$B130</f>
        <v>70</v>
      </c>
      <c r="I130" s="47">
        <f>'Radar FOV Boundary Interpolated'!$H130*COS(3.14*$A130/180)</f>
        <v>59.373867186381666</v>
      </c>
      <c r="J130" s="46">
        <f>'Radar FOV Boundary Interpolated'!$H130*SIN(3.14*$A130/180)</f>
        <v>37.077538960048443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6"/>
    </row>
    <row r="131" spans="1:22" x14ac:dyDescent="0.3">
      <c r="A131" s="40">
        <f t="shared" si="3"/>
        <v>33</v>
      </c>
      <c r="B131" s="60">
        <f>(('Radar FOV Boundary Spec '!$N$5-'Radar FOV Boundary Spec '!$O$5)/('Radar FOV Boundary Spec '!$N$7-'Radar FOV Boundary Spec '!$O$7))*('Radar FOV Boundary Interpolated'!$A131-'Radar FOV Boundary Spec '!$O$7)+'Radar FOV Boundary Spec '!$O$5</f>
        <v>70</v>
      </c>
      <c r="C131" s="59">
        <f>'Radar FOV Boundary Interpolated'!$B131*COS(3.14*$A131/180)</f>
        <v>58.718069160325143</v>
      </c>
      <c r="D131" s="59">
        <f>'Radar FOV Boundary Interpolated'!$B131*SIN(3.14*$A131/180)</f>
        <v>38.107589192748378</v>
      </c>
      <c r="E131" s="65">
        <f>(  ( 'Radar FOV Boundary Spec '!$O$10- 'Radar FOV Boundary Spec '!$P$10 )/('Radar FOV Boundary Spec '!$O$12 - 'Radar FOV Boundary Spec '!$P$12)  )*('Radar FOV Boundary Interpolated'!$A131 - 'Radar FOV Boundary Spec '!$P$12) + 'Radar FOV Boundary Spec '!$P$10</f>
        <v>0</v>
      </c>
      <c r="F131" s="66">
        <f>'Radar FOV Boundary Interpolated'!$E131*COS(3.14*$A131/180)</f>
        <v>0</v>
      </c>
      <c r="G131" s="66">
        <f>'Radar FOV Boundary Interpolated'!$E131*SIN(3.14*$A131/180)</f>
        <v>0</v>
      </c>
      <c r="H131" s="73">
        <f>'Radar FOV Boundary Interpolated'!$B131</f>
        <v>70</v>
      </c>
      <c r="I131" s="47">
        <f>'Radar FOV Boundary Interpolated'!$H131*COS(3.14*$A131/180)</f>
        <v>58.718069160325143</v>
      </c>
      <c r="J131" s="46">
        <f>'Radar FOV Boundary Interpolated'!$H131*SIN(3.14*$A131/180)</f>
        <v>38.107589192748378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6"/>
    </row>
    <row r="132" spans="1:22" x14ac:dyDescent="0.3">
      <c r="A132" s="40">
        <f t="shared" si="3"/>
        <v>34</v>
      </c>
      <c r="B132" s="60">
        <f>(('Radar FOV Boundary Spec '!$N$5-'Radar FOV Boundary Spec '!$O$5)/('Radar FOV Boundary Spec '!$N$7-'Radar FOV Boundary Spec '!$O$7))*('Radar FOV Boundary Interpolated'!$A132-'Radar FOV Boundary Spec '!$O$7)+'Radar FOV Boundary Spec '!$O$5</f>
        <v>70</v>
      </c>
      <c r="C132" s="59">
        <f>'Radar FOV Boundary Interpolated'!$B132*COS(3.14*$A132/180)</f>
        <v>58.044403171504548</v>
      </c>
      <c r="D132" s="59">
        <f>'Radar FOV Boundary Interpolated'!$B132*SIN(3.14*$A132/180)</f>
        <v>39.126043250804614</v>
      </c>
      <c r="E132" s="65">
        <f>(  ( 'Radar FOV Boundary Spec '!$O$10- 'Radar FOV Boundary Spec '!$P$10 )/('Radar FOV Boundary Spec '!$O$12 - 'Radar FOV Boundary Spec '!$P$12)  )*('Radar FOV Boundary Interpolated'!$A132 - 'Radar FOV Boundary Spec '!$P$12) + 'Radar FOV Boundary Spec '!$P$10</f>
        <v>0</v>
      </c>
      <c r="F132" s="66">
        <f>'Radar FOV Boundary Interpolated'!$E132*COS(3.14*$A132/180)</f>
        <v>0</v>
      </c>
      <c r="G132" s="66">
        <f>'Radar FOV Boundary Interpolated'!$E132*SIN(3.14*$A132/180)</f>
        <v>0</v>
      </c>
      <c r="H132" s="73">
        <f>'Radar FOV Boundary Interpolated'!$B132</f>
        <v>70</v>
      </c>
      <c r="I132" s="47">
        <f>'Radar FOV Boundary Interpolated'!$H132*COS(3.14*$A132/180)</f>
        <v>58.044403171504548</v>
      </c>
      <c r="J132" s="46">
        <f>'Radar FOV Boundary Interpolated'!$H132*SIN(3.14*$A132/180)</f>
        <v>39.126043250804614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6"/>
    </row>
    <row r="133" spans="1:22" x14ac:dyDescent="0.3">
      <c r="A133" s="40">
        <f t="shared" si="3"/>
        <v>35</v>
      </c>
      <c r="B133" s="60">
        <f>(('Radar FOV Boundary Spec '!$N$5-'Radar FOV Boundary Spec '!$O$5)/('Radar FOV Boundary Spec '!$N$7-'Radar FOV Boundary Spec '!$O$7))*('Radar FOV Boundary Interpolated'!$A133-'Radar FOV Boundary Spec '!$O$7)+'Radar FOV Boundary Spec '!$O$5</f>
        <v>70</v>
      </c>
      <c r="C133" s="59">
        <f>'Radar FOV Boundary Interpolated'!$B133*COS(3.14*$A133/180)</f>
        <v>57.353074217103462</v>
      </c>
      <c r="D133" s="59">
        <f>'Radar FOV Boundary Interpolated'!$B133*SIN(3.14*$A133/180)</f>
        <v>40.132591217705112</v>
      </c>
      <c r="E133" s="65">
        <f>(  ( 'Radar FOV Boundary Spec '!$O$10- 'Radar FOV Boundary Spec '!$P$10 )/('Radar FOV Boundary Spec '!$O$12 - 'Radar FOV Boundary Spec '!$P$12)  )*('Radar FOV Boundary Interpolated'!$A133 - 'Radar FOV Boundary Spec '!$P$12) + 'Radar FOV Boundary Spec '!$P$10</f>
        <v>0</v>
      </c>
      <c r="F133" s="66">
        <f>'Radar FOV Boundary Interpolated'!$E133*COS(3.14*$A133/180)</f>
        <v>0</v>
      </c>
      <c r="G133" s="66">
        <f>'Radar FOV Boundary Interpolated'!$E133*SIN(3.14*$A133/180)</f>
        <v>0</v>
      </c>
      <c r="H133" s="73">
        <f>'Radar FOV Boundary Interpolated'!$B133</f>
        <v>70</v>
      </c>
      <c r="I133" s="47">
        <f>'Radar FOV Boundary Interpolated'!$H133*COS(3.14*$A133/180)</f>
        <v>57.353074217103462</v>
      </c>
      <c r="J133" s="46">
        <f>'Radar FOV Boundary Interpolated'!$H133*SIN(3.14*$A133/180)</f>
        <v>40.132591217705112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6"/>
    </row>
    <row r="134" spans="1:22" x14ac:dyDescent="0.3">
      <c r="A134" s="40">
        <f t="shared" si="3"/>
        <v>36</v>
      </c>
      <c r="B134" s="60">
        <f>(('Radar FOV Boundary Spec '!$N$5-'Radar FOV Boundary Spec '!$O$5)/('Radar FOV Boundary Spec '!$N$7-'Radar FOV Boundary Spec '!$O$7))*('Radar FOV Boundary Interpolated'!$A134-'Radar FOV Boundary Spec '!$O$7)+'Radar FOV Boundary Spec '!$O$5</f>
        <v>70</v>
      </c>
      <c r="C134" s="59">
        <f>'Radar FOV Boundary Interpolated'!$B134*COS(3.14*$A134/180)</f>
        <v>56.644292669162262</v>
      </c>
      <c r="D134" s="59">
        <f>'Radar FOV Boundary Interpolated'!$B134*SIN(3.14*$A134/180)</f>
        <v>41.126926799972431</v>
      </c>
      <c r="E134" s="65">
        <f>(  ( 'Radar FOV Boundary Spec '!$O$10- 'Radar FOV Boundary Spec '!$P$10 )/('Radar FOV Boundary Spec '!$O$12 - 'Radar FOV Boundary Spec '!$P$12)  )*('Radar FOV Boundary Interpolated'!$A134 - 'Radar FOV Boundary Spec '!$P$12) + 'Radar FOV Boundary Spec '!$P$10</f>
        <v>0</v>
      </c>
      <c r="F134" s="66">
        <f>'Radar FOV Boundary Interpolated'!$E134*COS(3.14*$A134/180)</f>
        <v>0</v>
      </c>
      <c r="G134" s="66">
        <f>'Radar FOV Boundary Interpolated'!$E134*SIN(3.14*$A134/180)</f>
        <v>0</v>
      </c>
      <c r="H134" s="73">
        <f>'Radar FOV Boundary Interpolated'!$B134</f>
        <v>70</v>
      </c>
      <c r="I134" s="47">
        <f>'Radar FOV Boundary Interpolated'!$H134*COS(3.14*$A134/180)</f>
        <v>56.644292669162262</v>
      </c>
      <c r="J134" s="46">
        <f>'Radar FOV Boundary Interpolated'!$H134*SIN(3.14*$A134/180)</f>
        <v>41.126926799972431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6"/>
    </row>
    <row r="135" spans="1:22" x14ac:dyDescent="0.3">
      <c r="A135" s="40">
        <f t="shared" si="3"/>
        <v>37</v>
      </c>
      <c r="B135" s="60">
        <f>(('Radar FOV Boundary Spec '!$N$5-'Radar FOV Boundary Spec '!$O$5)/('Radar FOV Boundary Spec '!$N$7-'Radar FOV Boundary Spec '!$O$7))*('Radar FOV Boundary Interpolated'!$A135-'Radar FOV Boundary Spec '!$O$7)+'Radar FOV Boundary Spec '!$O$5</f>
        <v>70</v>
      </c>
      <c r="C135" s="59">
        <f>'Radar FOV Boundary Interpolated'!$B135*COS(3.14*$A135/180)</f>
        <v>55.918274210561634</v>
      </c>
      <c r="D135" s="59">
        <f>'Radar FOV Boundary Interpolated'!$B135*SIN(3.14*$A135/180)</f>
        <v>42.108747420369056</v>
      </c>
      <c r="E135" s="65">
        <f>(  ( 'Radar FOV Boundary Spec '!$O$10- 'Radar FOV Boundary Spec '!$P$10 )/('Radar FOV Boundary Spec '!$O$12 - 'Radar FOV Boundary Spec '!$P$12)  )*('Radar FOV Boundary Interpolated'!$A135 - 'Radar FOV Boundary Spec '!$P$12) + 'Radar FOV Boundary Spec '!$P$10</f>
        <v>0</v>
      </c>
      <c r="F135" s="66">
        <f>'Radar FOV Boundary Interpolated'!$E135*COS(3.14*$A135/180)</f>
        <v>0</v>
      </c>
      <c r="G135" s="66">
        <f>'Radar FOV Boundary Interpolated'!$E135*SIN(3.14*$A135/180)</f>
        <v>0</v>
      </c>
      <c r="H135" s="73">
        <f>'Radar FOV Boundary Interpolated'!$B135</f>
        <v>70</v>
      </c>
      <c r="I135" s="47">
        <f>'Radar FOV Boundary Interpolated'!$H135*COS(3.14*$A135/180)</f>
        <v>55.918274210561634</v>
      </c>
      <c r="J135" s="46">
        <f>'Radar FOV Boundary Interpolated'!$H135*SIN(3.14*$A135/180)</f>
        <v>42.108747420369056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6"/>
    </row>
    <row r="136" spans="1:22" x14ac:dyDescent="0.3">
      <c r="A136" s="40">
        <f t="shared" si="3"/>
        <v>38</v>
      </c>
      <c r="B136" s="60">
        <f>(('Radar FOV Boundary Spec '!$N$5-'Radar FOV Boundary Spec '!$O$5)/('Radar FOV Boundary Spec '!$N$7-'Radar FOV Boundary Spec '!$O$7))*('Radar FOV Boundary Interpolated'!$A136-'Radar FOV Boundary Spec '!$O$7)+'Radar FOV Boundary Spec '!$O$5</f>
        <v>70</v>
      </c>
      <c r="C136" s="59">
        <f>'Radar FOV Boundary Interpolated'!$B136*COS(3.14*$A136/180)</f>
        <v>55.175239769390167</v>
      </c>
      <c r="D136" s="59">
        <f>'Radar FOV Boundary Interpolated'!$B136*SIN(3.14*$A136/180)</f>
        <v>43.07775430997193</v>
      </c>
      <c r="E136" s="65">
        <f>(  ( 'Radar FOV Boundary Spec '!$O$10- 'Radar FOV Boundary Spec '!$P$10 )/('Radar FOV Boundary Spec '!$O$12 - 'Radar FOV Boundary Spec '!$P$12)  )*('Radar FOV Boundary Interpolated'!$A136 - 'Radar FOV Boundary Spec '!$P$12) + 'Radar FOV Boundary Spec '!$P$10</f>
        <v>0</v>
      </c>
      <c r="F136" s="66">
        <f>'Radar FOV Boundary Interpolated'!$E136*COS(3.14*$A136/180)</f>
        <v>0</v>
      </c>
      <c r="G136" s="66">
        <f>'Radar FOV Boundary Interpolated'!$E136*SIN(3.14*$A136/180)</f>
        <v>0</v>
      </c>
      <c r="H136" s="73">
        <f>'Radar FOV Boundary Interpolated'!$B136</f>
        <v>70</v>
      </c>
      <c r="I136" s="47">
        <f>'Radar FOV Boundary Interpolated'!$H136*COS(3.14*$A136/180)</f>
        <v>55.175239769390167</v>
      </c>
      <c r="J136" s="46">
        <f>'Radar FOV Boundary Interpolated'!$H136*SIN(3.14*$A136/180)</f>
        <v>43.07775430997193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6"/>
    </row>
    <row r="137" spans="1:22" x14ac:dyDescent="0.3">
      <c r="A137" s="40">
        <f t="shared" ref="A137:A168" si="4">$A136+$D$4</f>
        <v>39</v>
      </c>
      <c r="B137" s="60">
        <f>(('Radar FOV Boundary Spec '!$N$5-'Radar FOV Boundary Spec '!$O$5)/('Radar FOV Boundary Spec '!$N$7-'Radar FOV Boundary Spec '!$O$7))*('Radar FOV Boundary Interpolated'!$A137-'Radar FOV Boundary Spec '!$O$7)+'Radar FOV Boundary Spec '!$O$5</f>
        <v>70</v>
      </c>
      <c r="C137" s="59">
        <f>'Radar FOV Boundary Interpolated'!$B137*COS(3.14*$A137/180)</f>
        <v>54.415415451715681</v>
      </c>
      <c r="D137" s="59">
        <f>'Radar FOV Boundary Interpolated'!$B137*SIN(3.14*$A137/180)</f>
        <v>44.033652599088143</v>
      </c>
      <c r="E137" s="65">
        <f>(  ( 'Radar FOV Boundary Spec '!$O$10- 'Radar FOV Boundary Spec '!$P$10 )/('Radar FOV Boundary Spec '!$O$12 - 'Radar FOV Boundary Spec '!$P$12)  )*('Radar FOV Boundary Interpolated'!$A137 - 'Radar FOV Boundary Spec '!$P$12) + 'Radar FOV Boundary Spec '!$P$10</f>
        <v>0</v>
      </c>
      <c r="F137" s="66">
        <f>'Radar FOV Boundary Interpolated'!$E137*COS(3.14*$A137/180)</f>
        <v>0</v>
      </c>
      <c r="G137" s="66">
        <f>'Radar FOV Boundary Interpolated'!$E137*SIN(3.14*$A137/180)</f>
        <v>0</v>
      </c>
      <c r="H137" s="73">
        <f>'Radar FOV Boundary Interpolated'!$B137</f>
        <v>70</v>
      </c>
      <c r="I137" s="47">
        <f>'Radar FOV Boundary Interpolated'!$H137*COS(3.14*$A137/180)</f>
        <v>54.415415451715681</v>
      </c>
      <c r="J137" s="46">
        <f>'Radar FOV Boundary Interpolated'!$H137*SIN(3.14*$A137/180)</f>
        <v>44.033652599088143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6"/>
    </row>
    <row r="138" spans="1:22" x14ac:dyDescent="0.3">
      <c r="A138" s="40">
        <f t="shared" si="4"/>
        <v>40</v>
      </c>
      <c r="B138" s="60">
        <f>(('Radar FOV Boundary Spec '!$N$5-'Radar FOV Boundary Spec '!$O$5)/('Radar FOV Boundary Spec '!$N$7-'Radar FOV Boundary Spec '!$O$7))*('Radar FOV Boundary Interpolated'!$A138-'Radar FOV Boundary Spec '!$O$7)+'Radar FOV Boundary Spec '!$O$5</f>
        <v>70</v>
      </c>
      <c r="C138" s="59">
        <f>'Radar FOV Boundary Interpolated'!$B138*COS(3.14*$A138/180)</f>
        <v>53.639032472780919</v>
      </c>
      <c r="D138" s="59">
        <f>'Radar FOV Boundary Interpolated'!$B138*SIN(3.14*$A138/180)</f>
        <v>44.976151406984059</v>
      </c>
      <c r="E138" s="65">
        <f>(  ( 'Radar FOV Boundary Spec '!$O$10- 'Radar FOV Boundary Spec '!$P$10 )/('Radar FOV Boundary Spec '!$O$12 - 'Radar FOV Boundary Spec '!$P$12)  )*('Radar FOV Boundary Interpolated'!$A138 - 'Radar FOV Boundary Spec '!$P$12) + 'Radar FOV Boundary Spec '!$P$10</f>
        <v>0</v>
      </c>
      <c r="F138" s="66">
        <f>'Radar FOV Boundary Interpolated'!$E138*COS(3.14*$A138/180)</f>
        <v>0</v>
      </c>
      <c r="G138" s="66">
        <f>'Radar FOV Boundary Interpolated'!$E138*SIN(3.14*$A138/180)</f>
        <v>0</v>
      </c>
      <c r="H138" s="73">
        <f>'Radar FOV Boundary Interpolated'!$B138</f>
        <v>70</v>
      </c>
      <c r="I138" s="47">
        <f>'Radar FOV Boundary Interpolated'!$H138*COS(3.14*$A138/180)</f>
        <v>53.639032472780919</v>
      </c>
      <c r="J138" s="46">
        <f>'Radar FOV Boundary Interpolated'!$H138*SIN(3.14*$A138/180)</f>
        <v>44.976151406984059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6"/>
    </row>
    <row r="139" spans="1:22" x14ac:dyDescent="0.3">
      <c r="A139" s="40">
        <f t="shared" si="4"/>
        <v>41</v>
      </c>
      <c r="B139" s="60">
        <f>(('Radar FOV Boundary Spec '!$O$5-'Radar FOV Boundary Spec '!$P$5)/('Radar FOV Boundary Spec '!$O$7-'Radar FOV Boundary Spec '!$P$7))*('Radar FOV Boundary Interpolated'!$A139-'Radar FOV Boundary Spec '!$P$7)+'Radar FOV Boundary Spec '!$P$5</f>
        <v>68.5</v>
      </c>
      <c r="C139" s="59">
        <f>'Radar FOV Boundary Interpolated'!$B139*COS(3.14*$A139/180)</f>
        <v>51.713905791930777</v>
      </c>
      <c r="D139" s="59">
        <f>'Radar FOV Boundary Interpolated'!$B139*SIN(3.14*$A139/180)</f>
        <v>44.921286131891954</v>
      </c>
      <c r="E139" s="65">
        <f>(  ( 'Radar FOV Boundary Spec '!$O$10- 'Radar FOV Boundary Spec '!$P$10 )/('Radar FOV Boundary Spec '!$O$12 - 'Radar FOV Boundary Spec '!$P$12)  )*('Radar FOV Boundary Interpolated'!$A139 - 'Radar FOV Boundary Spec '!$P$12) + 'Radar FOV Boundary Spec '!$P$10</f>
        <v>0</v>
      </c>
      <c r="F139" s="66">
        <f>'Radar FOV Boundary Interpolated'!$E139*COS(3.14*$A139/180)</f>
        <v>0</v>
      </c>
      <c r="G139" s="66">
        <f>'Radar FOV Boundary Interpolated'!$E139*SIN(3.14*$A139/180)</f>
        <v>0</v>
      </c>
      <c r="H139" s="73">
        <f>'Radar FOV Boundary Interpolated'!$B139</f>
        <v>68.5</v>
      </c>
      <c r="I139" s="47">
        <f>'Radar FOV Boundary Interpolated'!$H139*COS(3.14*$A139/180)</f>
        <v>51.713905791930777</v>
      </c>
      <c r="J139" s="46">
        <f>'Radar FOV Boundary Interpolated'!$H139*SIN(3.14*$A139/180)</f>
        <v>44.921286131891954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6"/>
    </row>
    <row r="140" spans="1:22" x14ac:dyDescent="0.3">
      <c r="A140" s="40">
        <f t="shared" si="4"/>
        <v>42</v>
      </c>
      <c r="B140" s="60">
        <f>(('Radar FOV Boundary Spec '!$O$5-'Radar FOV Boundary Spec '!$P$5)/('Radar FOV Boundary Spec '!$O$7-'Radar FOV Boundary Spec '!$P$7))*('Radar FOV Boundary Interpolated'!$A140-'Radar FOV Boundary Spec '!$P$7)+'Radar FOV Boundary Spec '!$P$5</f>
        <v>67</v>
      </c>
      <c r="C140" s="59">
        <f>'Radar FOV Boundary Interpolated'!$B140*COS(3.14*$A140/180)</f>
        <v>49.807360206533765</v>
      </c>
      <c r="D140" s="59">
        <f>'Radar FOV Boundary Interpolated'!$B140*SIN(3.14*$A140/180)</f>
        <v>44.81324435093488</v>
      </c>
      <c r="E140" s="65">
        <f>(  ( 'Radar FOV Boundary Spec '!$O$10- 'Radar FOV Boundary Spec '!$P$10 )/('Radar FOV Boundary Spec '!$O$12 - 'Radar FOV Boundary Spec '!$P$12)  )*('Radar FOV Boundary Interpolated'!$A140 - 'Radar FOV Boundary Spec '!$P$12) + 'Radar FOV Boundary Spec '!$P$10</f>
        <v>0</v>
      </c>
      <c r="F140" s="66">
        <f>'Radar FOV Boundary Interpolated'!$E140*COS(3.14*$A140/180)</f>
        <v>0</v>
      </c>
      <c r="G140" s="66">
        <f>'Radar FOV Boundary Interpolated'!$E140*SIN(3.14*$A140/180)</f>
        <v>0</v>
      </c>
      <c r="H140" s="73">
        <f>'Radar FOV Boundary Interpolated'!$B140</f>
        <v>67</v>
      </c>
      <c r="I140" s="47">
        <f>'Radar FOV Boundary Interpolated'!$H140*COS(3.14*$A140/180)</f>
        <v>49.807360206533765</v>
      </c>
      <c r="J140" s="46">
        <f>'Radar FOV Boundary Interpolated'!$H140*SIN(3.14*$A140/180)</f>
        <v>44.81324435093488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6"/>
    </row>
    <row r="141" spans="1:22" x14ac:dyDescent="0.3">
      <c r="A141" s="40">
        <f t="shared" si="4"/>
        <v>43</v>
      </c>
      <c r="B141" s="60">
        <f>(('Radar FOV Boundary Spec '!$O$5-'Radar FOV Boundary Spec '!$P$5)/('Radar FOV Boundary Spec '!$O$7-'Radar FOV Boundary Spec '!$P$7))*('Radar FOV Boundary Interpolated'!$A141-'Radar FOV Boundary Spec '!$P$7)+'Radar FOV Boundary Spec '!$P$5</f>
        <v>65.5</v>
      </c>
      <c r="C141" s="59">
        <f>'Radar FOV Boundary Interpolated'!$B141*COS(3.14*$A141/180)</f>
        <v>47.920659799988137</v>
      </c>
      <c r="D141" s="59">
        <f>'Radar FOV Boundary Interpolated'!$B141*SIN(3.14*$A141/180)</f>
        <v>44.652663574906711</v>
      </c>
      <c r="E141" s="65">
        <f>(  ( 'Radar FOV Boundary Spec '!$O$10- 'Radar FOV Boundary Spec '!$P$10 )/('Radar FOV Boundary Spec '!$O$12 - 'Radar FOV Boundary Spec '!$P$12)  )*('Radar FOV Boundary Interpolated'!$A141 - 'Radar FOV Boundary Spec '!$P$12) + 'Radar FOV Boundary Spec '!$P$10</f>
        <v>0</v>
      </c>
      <c r="F141" s="66">
        <f>'Radar FOV Boundary Interpolated'!$E141*COS(3.14*$A141/180)</f>
        <v>0</v>
      </c>
      <c r="G141" s="66">
        <f>'Radar FOV Boundary Interpolated'!$E141*SIN(3.14*$A141/180)</f>
        <v>0</v>
      </c>
      <c r="H141" s="73">
        <f>'Radar FOV Boundary Interpolated'!$B141</f>
        <v>65.5</v>
      </c>
      <c r="I141" s="47">
        <f>'Radar FOV Boundary Interpolated'!$H141*COS(3.14*$A141/180)</f>
        <v>47.920659799988137</v>
      </c>
      <c r="J141" s="46">
        <f>'Radar FOV Boundary Interpolated'!$H141*SIN(3.14*$A141/180)</f>
        <v>44.652663574906711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6"/>
    </row>
    <row r="142" spans="1:22" x14ac:dyDescent="0.3">
      <c r="A142" s="40">
        <f t="shared" si="4"/>
        <v>44</v>
      </c>
      <c r="B142" s="60">
        <f>(('Radar FOV Boundary Spec '!$O$5-'Radar FOV Boundary Spec '!$P$5)/('Radar FOV Boundary Spec '!$O$7-'Radar FOV Boundary Spec '!$P$7))*('Radar FOV Boundary Interpolated'!$A142-'Radar FOV Boundary Spec '!$P$7)+'Radar FOV Boundary Spec '!$P$5</f>
        <v>64</v>
      </c>
      <c r="C142" s="59">
        <f>'Radar FOV Boundary Interpolated'!$B142*COS(3.14*$A142/180)</f>
        <v>46.055051965765195</v>
      </c>
      <c r="D142" s="59">
        <f>'Radar FOV Boundary Interpolated'!$B142*SIN(3.14*$A142/180)</f>
        <v>44.440209140266958</v>
      </c>
      <c r="E142" s="65">
        <f>(  ( 'Radar FOV Boundary Spec '!$O$10- 'Radar FOV Boundary Spec '!$P$10 )/('Radar FOV Boundary Spec '!$O$12 - 'Radar FOV Boundary Spec '!$P$12)  )*('Radar FOV Boundary Interpolated'!$A142 - 'Radar FOV Boundary Spec '!$P$12) + 'Radar FOV Boundary Spec '!$P$10</f>
        <v>0</v>
      </c>
      <c r="F142" s="66">
        <f>'Radar FOV Boundary Interpolated'!$E142*COS(3.14*$A142/180)</f>
        <v>0</v>
      </c>
      <c r="G142" s="66">
        <f>'Radar FOV Boundary Interpolated'!$E142*SIN(3.14*$A142/180)</f>
        <v>0</v>
      </c>
      <c r="H142" s="73">
        <f>'Radar FOV Boundary Interpolated'!$B142</f>
        <v>64</v>
      </c>
      <c r="I142" s="47">
        <f>'Radar FOV Boundary Interpolated'!$H142*COS(3.14*$A142/180)</f>
        <v>46.055051965765195</v>
      </c>
      <c r="J142" s="46">
        <f>'Radar FOV Boundary Interpolated'!$H142*SIN(3.14*$A142/180)</f>
        <v>44.440209140266958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6"/>
    </row>
    <row r="143" spans="1:22" x14ac:dyDescent="0.3">
      <c r="A143" s="40">
        <f t="shared" si="4"/>
        <v>45</v>
      </c>
      <c r="B143" s="60">
        <f>(('Radar FOV Boundary Spec '!$O$5-'Radar FOV Boundary Spec '!$P$5)/('Radar FOV Boundary Spec '!$O$7-'Radar FOV Boundary Spec '!$P$7))*('Radar FOV Boundary Interpolated'!$A143-'Radar FOV Boundary Spec '!$P$7)+'Radar FOV Boundary Spec '!$P$5</f>
        <v>62.5</v>
      </c>
      <c r="C143" s="59">
        <f>'Radar FOV Boundary Interpolated'!$B143*COS(3.14*$A143/180)</f>
        <v>44.211766822949983</v>
      </c>
      <c r="D143" s="59">
        <f>'Radar FOV Boundary Interpolated'!$B143*SIN(3.14*$A143/180)</f>
        <v>44.17657381908537</v>
      </c>
      <c r="E143" s="65">
        <f>(  ( 'Radar FOV Boundary Spec '!$O$10- 'Radar FOV Boundary Spec '!$P$10 )/('Radar FOV Boundary Spec '!$O$12 - 'Radar FOV Boundary Spec '!$P$12)  )*('Radar FOV Boundary Interpolated'!$A143 - 'Radar FOV Boundary Spec '!$P$12) + 'Radar FOV Boundary Spec '!$P$10</f>
        <v>0</v>
      </c>
      <c r="F143" s="66">
        <f>'Radar FOV Boundary Interpolated'!$E143*COS(3.14*$A143/180)</f>
        <v>0</v>
      </c>
      <c r="G143" s="66">
        <f>'Radar FOV Boundary Interpolated'!$E143*SIN(3.14*$A143/180)</f>
        <v>0</v>
      </c>
      <c r="H143" s="73">
        <f>'Radar FOV Boundary Interpolated'!$B143</f>
        <v>62.5</v>
      </c>
      <c r="I143" s="47">
        <f>'Radar FOV Boundary Interpolated'!$H143*COS(3.14*$A143/180)</f>
        <v>44.211766822949983</v>
      </c>
      <c r="J143" s="46">
        <f>'Radar FOV Boundary Interpolated'!$H143*SIN(3.14*$A143/180)</f>
        <v>44.17657381908537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6"/>
    </row>
    <row r="144" spans="1:22" x14ac:dyDescent="0.3">
      <c r="A144" s="40">
        <f t="shared" si="4"/>
        <v>46</v>
      </c>
      <c r="B144" s="60">
        <f>(('Radar FOV Boundary Spec '!$O$5-'Radar FOV Boundary Spec '!$P$5)/('Radar FOV Boundary Spec '!$O$7-'Radar FOV Boundary Spec '!$P$7))*('Radar FOV Boundary Interpolated'!$A144-'Radar FOV Boundary Spec '!$P$7)+'Radar FOV Boundary Spec '!$P$5</f>
        <v>61</v>
      </c>
      <c r="C144" s="59">
        <f>'Radar FOV Boundary Interpolated'!$B144*COS(3.14*$A144/180)</f>
        <v>42.392016640342064</v>
      </c>
      <c r="D144" s="59">
        <f>'Radar FOV Boundary Interpolated'!$B144*SIN(3.14*$A144/180)</f>
        <v>43.862477417092634</v>
      </c>
      <c r="E144" s="65">
        <f>(  ( 'Radar FOV Boundary Spec '!$O$10- 'Radar FOV Boundary Spec '!$P$10 )/('Radar FOV Boundary Spec '!$O$12 - 'Radar FOV Boundary Spec '!$P$12)  )*('Radar FOV Boundary Interpolated'!$A144 - 'Radar FOV Boundary Spec '!$P$12) + 'Radar FOV Boundary Spec '!$P$10</f>
        <v>0</v>
      </c>
      <c r="F144" s="66">
        <f>'Radar FOV Boundary Interpolated'!$E144*COS(3.14*$A144/180)</f>
        <v>0</v>
      </c>
      <c r="G144" s="66">
        <f>'Radar FOV Boundary Interpolated'!$E144*SIN(3.14*$A144/180)</f>
        <v>0</v>
      </c>
      <c r="H144" s="73">
        <f>'Radar FOV Boundary Interpolated'!$B144</f>
        <v>61</v>
      </c>
      <c r="I144" s="47">
        <f>'Radar FOV Boundary Interpolated'!$H144*COS(3.14*$A144/180)</f>
        <v>42.392016640342064</v>
      </c>
      <c r="J144" s="46">
        <f>'Radar FOV Boundary Interpolated'!$H144*SIN(3.14*$A144/180)</f>
        <v>43.862477417092634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6"/>
    </row>
    <row r="145" spans="1:22" x14ac:dyDescent="0.3">
      <c r="A145" s="40">
        <f t="shared" si="4"/>
        <v>47</v>
      </c>
      <c r="B145" s="60">
        <f>(('Radar FOV Boundary Spec '!$O$5-'Radar FOV Boundary Spec '!$P$5)/('Radar FOV Boundary Spec '!$O$7-'Radar FOV Boundary Spec '!$P$7))*('Radar FOV Boundary Interpolated'!$A145-'Radar FOV Boundary Spec '!$P$7)+'Radar FOV Boundary Spec '!$P$5</f>
        <v>59.5</v>
      </c>
      <c r="C145" s="59">
        <f>'Radar FOV Boundary Interpolated'!$B145*COS(3.14*$A145/180)</f>
        <v>40.596995269352902</v>
      </c>
      <c r="D145" s="59">
        <f>'Radar FOV Boundary Interpolated'!$B145*SIN(3.14*$A145/180)</f>
        <v>43.498666360017729</v>
      </c>
      <c r="E145" s="65">
        <f>(  ( 'Radar FOV Boundary Spec '!$O$10- 'Radar FOV Boundary Spec '!$P$10 )/('Radar FOV Boundary Spec '!$O$12 - 'Radar FOV Boundary Spec '!$P$12)  )*('Radar FOV Boundary Interpolated'!$A145 - 'Radar FOV Boundary Spec '!$P$12) + 'Radar FOV Boundary Spec '!$P$10</f>
        <v>0</v>
      </c>
      <c r="F145" s="66">
        <f>'Radar FOV Boundary Interpolated'!$E145*COS(3.14*$A145/180)</f>
        <v>0</v>
      </c>
      <c r="G145" s="66">
        <f>'Radar FOV Boundary Interpolated'!$E145*SIN(3.14*$A145/180)</f>
        <v>0</v>
      </c>
      <c r="H145" s="73">
        <f>'Radar FOV Boundary Interpolated'!$B145</f>
        <v>59.5</v>
      </c>
      <c r="I145" s="47">
        <f>'Radar FOV Boundary Interpolated'!$H145*COS(3.14*$A145/180)</f>
        <v>40.596995269352902</v>
      </c>
      <c r="J145" s="46">
        <f>'Radar FOV Boundary Interpolated'!$H145*SIN(3.14*$A145/180)</f>
        <v>43.498666360017729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6"/>
    </row>
    <row r="146" spans="1:22" x14ac:dyDescent="0.3">
      <c r="A146" s="40">
        <f t="shared" si="4"/>
        <v>48</v>
      </c>
      <c r="B146" s="60">
        <f>(('Radar FOV Boundary Spec '!$O$5-'Radar FOV Boundary Spec '!$P$5)/('Radar FOV Boundary Spec '!$O$7-'Radar FOV Boundary Spec '!$P$7))*('Radar FOV Boundary Interpolated'!$A146-'Radar FOV Boundary Spec '!$P$7)+'Radar FOV Boundary Spec '!$P$5</f>
        <v>58</v>
      </c>
      <c r="C146" s="59">
        <f>'Radar FOV Boundary Interpolated'!$B146*COS(3.14*$A146/180)</f>
        <v>38.827877585932931</v>
      </c>
      <c r="D146" s="59">
        <f>'Radar FOV Boundary Interpolated'!$B146*SIN(3.14*$A146/180)</f>
        <v>43.085913268396752</v>
      </c>
      <c r="E146" s="65">
        <f>(  ( 'Radar FOV Boundary Spec '!$O$10- 'Radar FOV Boundary Spec '!$P$10 )/('Radar FOV Boundary Spec '!$O$12 - 'Radar FOV Boundary Spec '!$P$12)  )*('Radar FOV Boundary Interpolated'!$A146 - 'Radar FOV Boundary Spec '!$P$12) + 'Radar FOV Boundary Spec '!$P$10</f>
        <v>0</v>
      </c>
      <c r="F146" s="66">
        <f>'Radar FOV Boundary Interpolated'!$E146*COS(3.14*$A146/180)</f>
        <v>0</v>
      </c>
      <c r="G146" s="66">
        <f>'Radar FOV Boundary Interpolated'!$E146*SIN(3.14*$A146/180)</f>
        <v>0</v>
      </c>
      <c r="H146" s="73">
        <f>'Radar FOV Boundary Interpolated'!$B146</f>
        <v>58</v>
      </c>
      <c r="I146" s="47">
        <f>'Radar FOV Boundary Interpolated'!$H146*COS(3.14*$A146/180)</f>
        <v>38.827877585932931</v>
      </c>
      <c r="J146" s="46">
        <f>'Radar FOV Boundary Interpolated'!$H146*SIN(3.14*$A146/180)</f>
        <v>43.085913268396752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6"/>
    </row>
    <row r="147" spans="1:22" x14ac:dyDescent="0.3">
      <c r="A147" s="40">
        <f t="shared" si="4"/>
        <v>49</v>
      </c>
      <c r="B147" s="60">
        <f>(('Radar FOV Boundary Spec '!$O$5-'Radar FOV Boundary Spec '!$P$5)/('Radar FOV Boundary Spec '!$O$7-'Radar FOV Boundary Spec '!$P$7))*('Radar FOV Boundary Interpolated'!$A147-'Radar FOV Boundary Spec '!$P$7)+'Radar FOV Boundary Spec '!$P$5</f>
        <v>56.5</v>
      </c>
      <c r="C147" s="59">
        <f>'Radar FOV Boundary Interpolated'!$B147*COS(3.14*$A147/180)</f>
        <v>37.085818941757012</v>
      </c>
      <c r="D147" s="59">
        <f>'Radar FOV Boundary Interpolated'!$B147*SIN(3.14*$A147/180)</f>
        <v>42.625016521043328</v>
      </c>
      <c r="E147" s="65">
        <f>(  ( 'Radar FOV Boundary Spec '!$O$10- 'Radar FOV Boundary Spec '!$P$10 )/('Radar FOV Boundary Spec '!$O$12 - 'Radar FOV Boundary Spec '!$P$12)  )*('Radar FOV Boundary Interpolated'!$A147 - 'Radar FOV Boundary Spec '!$P$12) + 'Radar FOV Boundary Spec '!$P$10</f>
        <v>0</v>
      </c>
      <c r="F147" s="66">
        <f>'Radar FOV Boundary Interpolated'!$E147*COS(3.14*$A147/180)</f>
        <v>0</v>
      </c>
      <c r="G147" s="66">
        <f>'Radar FOV Boundary Interpolated'!$E147*SIN(3.14*$A147/180)</f>
        <v>0</v>
      </c>
      <c r="H147" s="73">
        <f>'Radar FOV Boundary Interpolated'!$B147</f>
        <v>56.5</v>
      </c>
      <c r="I147" s="47">
        <f>'Radar FOV Boundary Interpolated'!$H147*COS(3.14*$A147/180)</f>
        <v>37.085818941757012</v>
      </c>
      <c r="J147" s="46">
        <f>'Radar FOV Boundary Interpolated'!$H147*SIN(3.14*$A147/180)</f>
        <v>42.625016521043328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6"/>
    </row>
    <row r="148" spans="1:22" x14ac:dyDescent="0.3">
      <c r="A148" s="40">
        <f t="shared" si="4"/>
        <v>50</v>
      </c>
      <c r="B148" s="60">
        <f>(('Radar FOV Boundary Spec '!$O$5-'Radar FOV Boundary Spec '!$P$5)/('Radar FOV Boundary Spec '!$O$7-'Radar FOV Boundary Spec '!$P$7))*('Radar FOV Boundary Interpolated'!$A148-'Radar FOV Boundary Spec '!$P$7)+'Radar FOV Boundary Spec '!$P$5</f>
        <v>55</v>
      </c>
      <c r="C148" s="59">
        <f>'Radar FOV Boundary Interpolated'!$B148*COS(3.14*$A148/180)</f>
        <v>35.371954624894023</v>
      </c>
      <c r="D148" s="59">
        <f>'Radar FOV Boundary Interpolated'!$B148*SIN(3.14*$A148/180)</f>
        <v>42.116799807374235</v>
      </c>
      <c r="E148" s="65">
        <f>(  ( 'Radar FOV Boundary Spec '!$O$10- 'Radar FOV Boundary Spec '!$P$10 )/('Radar FOV Boundary Spec '!$O$12 - 'Radar FOV Boundary Spec '!$P$12)  )*('Radar FOV Boundary Interpolated'!$A148 - 'Radar FOV Boundary Spec '!$P$12) + 'Radar FOV Boundary Spec '!$P$10</f>
        <v>0</v>
      </c>
      <c r="F148" s="66">
        <f>'Radar FOV Boundary Interpolated'!$E148*COS(3.14*$A148/180)</f>
        <v>0</v>
      </c>
      <c r="G148" s="66">
        <f>'Radar FOV Boundary Interpolated'!$E148*SIN(3.14*$A148/180)</f>
        <v>0</v>
      </c>
      <c r="H148" s="73">
        <f>'Radar FOV Boundary Interpolated'!$B148</f>
        <v>55</v>
      </c>
      <c r="I148" s="47">
        <f>'Radar FOV Boundary Interpolated'!$H148*COS(3.14*$A148/180)</f>
        <v>35.371954624894023</v>
      </c>
      <c r="J148" s="46">
        <f>'Radar FOV Boundary Interpolated'!$H148*SIN(3.14*$A148/180)</f>
        <v>42.116799807374235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6"/>
    </row>
    <row r="149" spans="1:22" x14ac:dyDescent="0.3">
      <c r="A149" s="40">
        <f t="shared" si="4"/>
        <v>51</v>
      </c>
      <c r="B149" s="60">
        <f>(('Radar FOV Boundary Spec '!$O$5-'Radar FOV Boundary Spec '!$P$5)/('Radar FOV Boundary Spec '!$O$7-'Radar FOV Boundary Spec '!$P$7))*('Radar FOV Boundary Interpolated'!$A149-'Radar FOV Boundary Spec '!$P$7)+'Radar FOV Boundary Spec '!$P$5</f>
        <v>53.5</v>
      </c>
      <c r="C149" s="59">
        <f>'Radar FOV Boundary Interpolated'!$B149*COS(3.14*$A149/180)</f>
        <v>33.687399330181321</v>
      </c>
      <c r="D149" s="59">
        <f>'Radar FOV Boundary Interpolated'!$B149*SIN(3.14*$A149/180)</f>
        <v>41.56211166878915</v>
      </c>
      <c r="E149" s="65">
        <f>(  ( 'Radar FOV Boundary Spec '!$O$10- 'Radar FOV Boundary Spec '!$P$10 )/('Radar FOV Boundary Spec '!$O$12 - 'Radar FOV Boundary Spec '!$P$12)  )*('Radar FOV Boundary Interpolated'!$A149 - 'Radar FOV Boundary Spec '!$P$12) + 'Radar FOV Boundary Spec '!$P$10</f>
        <v>0</v>
      </c>
      <c r="F149" s="66">
        <f>'Radar FOV Boundary Interpolated'!$E149*COS(3.14*$A149/180)</f>
        <v>0</v>
      </c>
      <c r="G149" s="66">
        <f>'Radar FOV Boundary Interpolated'!$E149*SIN(3.14*$A149/180)</f>
        <v>0</v>
      </c>
      <c r="H149" s="73">
        <f>'Radar FOV Boundary Interpolated'!$B149</f>
        <v>53.5</v>
      </c>
      <c r="I149" s="47">
        <f>'Radar FOV Boundary Interpolated'!$H149*COS(3.14*$A149/180)</f>
        <v>33.687399330181321</v>
      </c>
      <c r="J149" s="46">
        <f>'Radar FOV Boundary Interpolated'!$H149*SIN(3.14*$A149/180)</f>
        <v>41.56211166878915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6"/>
    </row>
    <row r="150" spans="1:22" x14ac:dyDescent="0.3">
      <c r="A150" s="40">
        <f t="shared" si="4"/>
        <v>52</v>
      </c>
      <c r="B150" s="60">
        <f>(('Radar FOV Boundary Spec '!$O$5-'Radar FOV Boundary Spec '!$P$5)/('Radar FOV Boundary Spec '!$O$7-'Radar FOV Boundary Spec '!$P$7))*('Radar FOV Boundary Interpolated'!$A150-'Radar FOV Boundary Spec '!$P$7)+'Radar FOV Boundary Spec '!$P$5</f>
        <v>52</v>
      </c>
      <c r="C150" s="59">
        <f>'Radar FOV Boundary Interpolated'!$B150*COS(3.14*$A150/180)</f>
        <v>32.033246639521678</v>
      </c>
      <c r="D150" s="59">
        <f>'Radar FOV Boundary Interpolated'!$B150*SIN(3.14*$A150/180)</f>
        <v>40.961825029307136</v>
      </c>
      <c r="E150" s="65">
        <f>(  ( 'Radar FOV Boundary Spec '!$O$10- 'Radar FOV Boundary Spec '!$P$10 )/('Radar FOV Boundary Spec '!$O$12 - 'Radar FOV Boundary Spec '!$P$12)  )*('Radar FOV Boundary Interpolated'!$A150 - 'Radar FOV Boundary Spec '!$P$12) + 'Radar FOV Boundary Spec '!$P$10</f>
        <v>0</v>
      </c>
      <c r="F150" s="66">
        <f>'Radar FOV Boundary Interpolated'!$E150*COS(3.14*$A150/180)</f>
        <v>0</v>
      </c>
      <c r="G150" s="66">
        <f>'Radar FOV Boundary Interpolated'!$E150*SIN(3.14*$A150/180)</f>
        <v>0</v>
      </c>
      <c r="H150" s="73">
        <f>'Radar FOV Boundary Interpolated'!$B150</f>
        <v>52</v>
      </c>
      <c r="I150" s="47">
        <f>'Radar FOV Boundary Interpolated'!$H150*COS(3.14*$A150/180)</f>
        <v>32.033246639521678</v>
      </c>
      <c r="J150" s="46">
        <f>'Radar FOV Boundary Interpolated'!$H150*SIN(3.14*$A150/180)</f>
        <v>40.961825029307136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6"/>
    </row>
    <row r="151" spans="1:22" x14ac:dyDescent="0.3">
      <c r="A151" s="40">
        <f t="shared" si="4"/>
        <v>53</v>
      </c>
      <c r="B151" s="60">
        <f>(('Radar FOV Boundary Spec '!$O$5-'Radar FOV Boundary Spec '!$P$5)/('Radar FOV Boundary Spec '!$O$7-'Radar FOV Boundary Spec '!$P$7))*('Radar FOV Boundary Interpolated'!$A151-'Radar FOV Boundary Spec '!$P$7)+'Radar FOV Boundary Spec '!$P$5</f>
        <v>50.5</v>
      </c>
      <c r="C151" s="59">
        <f>'Radar FOV Boundary Interpolated'!$B151*COS(3.14*$A151/180)</f>
        <v>30.410568512315511</v>
      </c>
      <c r="D151" s="59">
        <f>'Radar FOV Boundary Interpolated'!$B151*SIN(3.14*$A151/180)</f>
        <v>40.316836715667122</v>
      </c>
      <c r="E151" s="65">
        <f>(  ( 'Radar FOV Boundary Spec '!$O$10- 'Radar FOV Boundary Spec '!$P$10 )/('Radar FOV Boundary Spec '!$O$12 - 'Radar FOV Boundary Spec '!$P$12)  )*('Radar FOV Boundary Interpolated'!$A151 - 'Radar FOV Boundary Spec '!$P$12) + 'Radar FOV Boundary Spec '!$P$10</f>
        <v>0</v>
      </c>
      <c r="F151" s="66">
        <f>'Radar FOV Boundary Interpolated'!$E151*COS(3.14*$A151/180)</f>
        <v>0</v>
      </c>
      <c r="G151" s="66">
        <f>'Radar FOV Boundary Interpolated'!$E151*SIN(3.14*$A151/180)</f>
        <v>0</v>
      </c>
      <c r="H151" s="73">
        <f>'Radar FOV Boundary Interpolated'!$B151</f>
        <v>50.5</v>
      </c>
      <c r="I151" s="47">
        <f>'Radar FOV Boundary Interpolated'!$H151*COS(3.14*$A151/180)</f>
        <v>30.410568512315511</v>
      </c>
      <c r="J151" s="46">
        <f>'Radar FOV Boundary Interpolated'!$H151*SIN(3.14*$A151/180)</f>
        <v>40.316836715667122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6"/>
    </row>
    <row r="152" spans="1:22" x14ac:dyDescent="0.3">
      <c r="A152" s="40">
        <f t="shared" si="4"/>
        <v>54</v>
      </c>
      <c r="B152" s="60">
        <f>(('Radar FOV Boundary Spec '!$O$5-'Radar FOV Boundary Spec '!$P$5)/('Radar FOV Boundary Spec '!$O$7-'Radar FOV Boundary Spec '!$P$7))*('Radar FOV Boundary Interpolated'!$A152-'Radar FOV Boundary Spec '!$P$7)+'Radar FOV Boundary Spec '!$P$5</f>
        <v>49</v>
      </c>
      <c r="C152" s="59">
        <f>'Radar FOV Boundary Interpolated'!$B152*COS(3.14*$A152/180)</f>
        <v>28.820414786237379</v>
      </c>
      <c r="D152" s="59">
        <f>'Radar FOV Boundary Interpolated'!$B152*SIN(3.14*$A152/180)</f>
        <v>39.628066967103379</v>
      </c>
      <c r="E152" s="65">
        <f>(  ( 'Radar FOV Boundary Spec '!$O$10- 'Radar FOV Boundary Spec '!$P$10 )/('Radar FOV Boundary Spec '!$O$12 - 'Radar FOV Boundary Spec '!$P$12)  )*('Radar FOV Boundary Interpolated'!$A152 - 'Radar FOV Boundary Spec '!$P$12) + 'Radar FOV Boundary Spec '!$P$10</f>
        <v>0</v>
      </c>
      <c r="F152" s="66">
        <f>'Radar FOV Boundary Interpolated'!$E152*COS(3.14*$A152/180)</f>
        <v>0</v>
      </c>
      <c r="G152" s="66">
        <f>'Radar FOV Boundary Interpolated'!$E152*SIN(3.14*$A152/180)</f>
        <v>0</v>
      </c>
      <c r="H152" s="73">
        <f>'Radar FOV Boundary Interpolated'!$B152</f>
        <v>49</v>
      </c>
      <c r="I152" s="47">
        <f>'Radar FOV Boundary Interpolated'!$H152*COS(3.14*$A152/180)</f>
        <v>28.820414786237379</v>
      </c>
      <c r="J152" s="46">
        <f>'Radar FOV Boundary Interpolated'!$H152*SIN(3.14*$A152/180)</f>
        <v>39.628066967103379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6"/>
    </row>
    <row r="153" spans="1:22" x14ac:dyDescent="0.3">
      <c r="A153" s="40">
        <f t="shared" si="4"/>
        <v>55</v>
      </c>
      <c r="B153" s="60">
        <f>(('Radar FOV Boundary Spec '!$O$5-'Radar FOV Boundary Spec '!$P$5)/('Radar FOV Boundary Spec '!$O$7-'Radar FOV Boundary Spec '!$P$7))*('Radar FOV Boundary Interpolated'!$A153-'Radar FOV Boundary Spec '!$P$7)+'Radar FOV Boundary Spec '!$P$5</f>
        <v>47.5</v>
      </c>
      <c r="C153" s="59">
        <f>'Radar FOV Boundary Interpolated'!$B153*COS(3.14*$A153/180)</f>
        <v>27.263812688561284</v>
      </c>
      <c r="D153" s="59">
        <f>'Radar FOV Boundary Interpolated'!$B153*SIN(3.14*$A153/180)</f>
        <v>38.896458935011616</v>
      </c>
      <c r="E153" s="65">
        <f>(  ( 'Radar FOV Boundary Spec '!$O$10- 'Radar FOV Boundary Spec '!$P$10 )/('Radar FOV Boundary Spec '!$O$12 - 'Radar FOV Boundary Spec '!$P$12)  )*('Radar FOV Boundary Interpolated'!$A153 - 'Radar FOV Boundary Spec '!$P$12) + 'Radar FOV Boundary Spec '!$P$10</f>
        <v>0</v>
      </c>
      <c r="F153" s="66">
        <f>'Radar FOV Boundary Interpolated'!$E153*COS(3.14*$A153/180)</f>
        <v>0</v>
      </c>
      <c r="G153" s="66">
        <f>'Radar FOV Boundary Interpolated'!$E153*SIN(3.14*$A153/180)</f>
        <v>0</v>
      </c>
      <c r="H153" s="73">
        <f>'Radar FOV Boundary Interpolated'!$B153</f>
        <v>47.5</v>
      </c>
      <c r="I153" s="47">
        <f>'Radar FOV Boundary Interpolated'!$H153*COS(3.14*$A153/180)</f>
        <v>27.263812688561284</v>
      </c>
      <c r="J153" s="46">
        <f>'Radar FOV Boundary Interpolated'!$H153*SIN(3.14*$A153/180)</f>
        <v>38.896458935011616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6"/>
    </row>
    <row r="154" spans="1:22" x14ac:dyDescent="0.3">
      <c r="A154" s="40">
        <f t="shared" si="4"/>
        <v>56</v>
      </c>
      <c r="B154" s="60">
        <f>(('Radar FOV Boundary Spec '!$O$5-'Radar FOV Boundary Spec '!$P$5)/('Radar FOV Boundary Spec '!$O$7-'Radar FOV Boundary Spec '!$P$7))*('Radar FOV Boundary Interpolated'!$A154-'Radar FOV Boundary Spec '!$P$7)+'Radar FOV Boundary Spec '!$P$5</f>
        <v>46</v>
      </c>
      <c r="C154" s="59">
        <f>'Radar FOV Boundary Interpolated'!$B154*COS(3.14*$A154/180)</f>
        <v>25.741766358235019</v>
      </c>
      <c r="D154" s="59">
        <f>'Radar FOV Boundary Interpolated'!$B154*SIN(3.14*$A154/180)</f>
        <v>38.12297817272465</v>
      </c>
      <c r="E154" s="65">
        <f>(  ( 'Radar FOV Boundary Spec '!$O$10- 'Radar FOV Boundary Spec '!$P$10 )/('Radar FOV Boundary Spec '!$O$12 - 'Radar FOV Boundary Spec '!$P$12)  )*('Radar FOV Boundary Interpolated'!$A154 - 'Radar FOV Boundary Spec '!$P$12) + 'Radar FOV Boundary Spec '!$P$10</f>
        <v>0</v>
      </c>
      <c r="F154" s="66">
        <f>'Radar FOV Boundary Interpolated'!$E154*COS(3.14*$A154/180)</f>
        <v>0</v>
      </c>
      <c r="G154" s="66">
        <f>'Radar FOV Boundary Interpolated'!$E154*SIN(3.14*$A154/180)</f>
        <v>0</v>
      </c>
      <c r="H154" s="73">
        <f>'Radar FOV Boundary Interpolated'!$B154</f>
        <v>46</v>
      </c>
      <c r="I154" s="47">
        <f>'Radar FOV Boundary Interpolated'!$H154*COS(3.14*$A154/180)</f>
        <v>25.741766358235019</v>
      </c>
      <c r="J154" s="46">
        <f>'Radar FOV Boundary Interpolated'!$H154*SIN(3.14*$A154/180)</f>
        <v>38.12297817272465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6"/>
    </row>
    <row r="155" spans="1:22" x14ac:dyDescent="0.3">
      <c r="A155" s="40">
        <f t="shared" si="4"/>
        <v>57</v>
      </c>
      <c r="B155" s="60">
        <f>(('Radar FOV Boundary Spec '!$O$5-'Radar FOV Boundary Spec '!$P$5)/('Radar FOV Boundary Spec '!$O$7-'Radar FOV Boundary Spec '!$P$7))*('Radar FOV Boundary Interpolated'!$A155-'Radar FOV Boundary Spec '!$P$7)+'Radar FOV Boundary Spec '!$P$5</f>
        <v>44.5</v>
      </c>
      <c r="C155" s="59">
        <f>'Radar FOV Boundary Interpolated'!$B155*COS(3.14*$A155/180)</f>
        <v>24.255256378899166</v>
      </c>
      <c r="D155" s="59">
        <f>'Radar FOV Boundary Interpolated'!$B155*SIN(3.14*$A155/180)</f>
        <v>37.308612115621123</v>
      </c>
      <c r="E155" s="65">
        <f>(  ( 'Radar FOV Boundary Spec '!$O$10- 'Radar FOV Boundary Spec '!$P$10 )/('Radar FOV Boundary Spec '!$O$12 - 'Radar FOV Boundary Spec '!$P$12)  )*('Radar FOV Boundary Interpolated'!$A155 - 'Radar FOV Boundary Spec '!$P$12) + 'Radar FOV Boundary Spec '!$P$10</f>
        <v>0</v>
      </c>
      <c r="F155" s="66">
        <f>'Radar FOV Boundary Interpolated'!$E155*COS(3.14*$A155/180)</f>
        <v>0</v>
      </c>
      <c r="G155" s="66">
        <f>'Radar FOV Boundary Interpolated'!$E155*SIN(3.14*$A155/180)</f>
        <v>0</v>
      </c>
      <c r="H155" s="73">
        <f>'Radar FOV Boundary Interpolated'!$B155</f>
        <v>44.5</v>
      </c>
      <c r="I155" s="47">
        <f>'Radar FOV Boundary Interpolated'!$H155*COS(3.14*$A155/180)</f>
        <v>24.255256378899166</v>
      </c>
      <c r="J155" s="46">
        <f>'Radar FOV Boundary Interpolated'!$H155*SIN(3.14*$A155/180)</f>
        <v>37.308612115621123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6"/>
    </row>
    <row r="156" spans="1:22" x14ac:dyDescent="0.3">
      <c r="A156" s="40">
        <f t="shared" si="4"/>
        <v>58</v>
      </c>
      <c r="B156" s="60">
        <f>(('Radar FOV Boundary Spec '!$O$5-'Radar FOV Boundary Spec '!$P$5)/('Radar FOV Boundary Spec '!$O$7-'Radar FOV Boundary Spec '!$P$7))*('Radar FOV Boundary Interpolated'!$A156-'Radar FOV Boundary Spec '!$P$7)+'Radar FOV Boundary Spec '!$P$5</f>
        <v>43</v>
      </c>
      <c r="C156" s="59">
        <f>'Radar FOV Boundary Interpolated'!$B156*COS(3.14*$A156/180)</f>
        <v>22.805239323042187</v>
      </c>
      <c r="D156" s="59">
        <f>'Radar FOV Boundary Interpolated'!$B156*SIN(3.14*$A156/180)</f>
        <v>36.454369551794066</v>
      </c>
      <c r="E156" s="65">
        <f>(  ( 'Radar FOV Boundary Spec '!$O$10- 'Radar FOV Boundary Spec '!$P$10 )/('Radar FOV Boundary Spec '!$O$12 - 'Radar FOV Boundary Spec '!$P$12)  )*('Radar FOV Boundary Interpolated'!$A156 - 'Radar FOV Boundary Spec '!$P$12) + 'Radar FOV Boundary Spec '!$P$10</f>
        <v>0</v>
      </c>
      <c r="F156" s="66">
        <f>'Radar FOV Boundary Interpolated'!$E156*COS(3.14*$A156/180)</f>
        <v>0</v>
      </c>
      <c r="G156" s="66">
        <f>'Radar FOV Boundary Interpolated'!$E156*SIN(3.14*$A156/180)</f>
        <v>0</v>
      </c>
      <c r="H156" s="73">
        <f>'Radar FOV Boundary Interpolated'!$B156</f>
        <v>43</v>
      </c>
      <c r="I156" s="47">
        <f>'Radar FOV Boundary Interpolated'!$H156*COS(3.14*$A156/180)</f>
        <v>22.805239323042187</v>
      </c>
      <c r="J156" s="46">
        <f>'Radar FOV Boundary Interpolated'!$H156*SIN(3.14*$A156/180)</f>
        <v>36.454369551794066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6"/>
    </row>
    <row r="157" spans="1:22" x14ac:dyDescent="0.3">
      <c r="A157" s="40">
        <f t="shared" si="4"/>
        <v>59</v>
      </c>
      <c r="B157" s="60">
        <f>(('Radar FOV Boundary Spec '!$O$5-'Radar FOV Boundary Spec '!$P$5)/('Radar FOV Boundary Spec '!$O$7-'Radar FOV Boundary Spec '!$P$7))*('Radar FOV Boundary Interpolated'!$A157-'Radar FOV Boundary Spec '!$P$7)+'Radar FOV Boundary Spec '!$P$5</f>
        <v>41.5</v>
      </c>
      <c r="C157" s="59">
        <f>'Radar FOV Boundary Interpolated'!$B157*COS(3.14*$A157/180)</f>
        <v>21.392647307478008</v>
      </c>
      <c r="D157" s="59">
        <f>'Radar FOV Boundary Interpolated'!$B157*SIN(3.14*$A157/180)</f>
        <v>35.561280083510127</v>
      </c>
      <c r="E157" s="65">
        <f>(  ( 'Radar FOV Boundary Spec '!$O$10- 'Radar FOV Boundary Spec '!$P$10 )/('Radar FOV Boundary Spec '!$O$12 - 'Radar FOV Boundary Spec '!$P$12)  )*('Radar FOV Boundary Interpolated'!$A157 - 'Radar FOV Boundary Spec '!$P$12) + 'Radar FOV Boundary Spec '!$P$10</f>
        <v>0</v>
      </c>
      <c r="F157" s="66">
        <f>'Radar FOV Boundary Interpolated'!$E157*COS(3.14*$A157/180)</f>
        <v>0</v>
      </c>
      <c r="G157" s="66">
        <f>'Radar FOV Boundary Interpolated'!$E157*SIN(3.14*$A157/180)</f>
        <v>0</v>
      </c>
      <c r="H157" s="73">
        <f>'Radar FOV Boundary Interpolated'!$B157</f>
        <v>41.5</v>
      </c>
      <c r="I157" s="47">
        <f>'Radar FOV Boundary Interpolated'!$H157*COS(3.14*$A157/180)</f>
        <v>21.392647307478008</v>
      </c>
      <c r="J157" s="46">
        <f>'Radar FOV Boundary Interpolated'!$H157*SIN(3.14*$A157/180)</f>
        <v>35.561280083510127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6"/>
    </row>
    <row r="158" spans="1:22" x14ac:dyDescent="0.3">
      <c r="A158" s="40">
        <f t="shared" si="4"/>
        <v>60</v>
      </c>
      <c r="B158" s="60">
        <f>(('Radar FOV Boundary Spec '!$O$5-'Radar FOV Boundary Spec '!$P$5)/('Radar FOV Boundary Spec '!$O$7-'Radar FOV Boundary Spec '!$P$7))*('Radar FOV Boundary Interpolated'!$A158-'Radar FOV Boundary Spec '!$P$7)+'Radar FOV Boundary Spec '!$P$5</f>
        <v>40</v>
      </c>
      <c r="C158" s="59">
        <f>'Radar FOV Boundary Interpolated'!$B158*COS(3.14*$A158/180)</f>
        <v>20.018387560328232</v>
      </c>
      <c r="D158" s="59">
        <f>'Radar FOV Boundary Interpolated'!$B158*SIN(3.14*$A158/180)</f>
        <v>34.630393579693774</v>
      </c>
      <c r="E158" s="65">
        <f>(  ( 'Radar FOV Boundary Spec '!$O$10- 'Radar FOV Boundary Spec '!$P$10 )/('Radar FOV Boundary Spec '!$O$12 - 'Radar FOV Boundary Spec '!$P$12)  )*('Radar FOV Boundary Interpolated'!$A158 - 'Radar FOV Boundary Spec '!$P$12) + 'Radar FOV Boundary Spec '!$P$10</f>
        <v>0</v>
      </c>
      <c r="F158" s="66">
        <f>'Radar FOV Boundary Interpolated'!$E158*COS(3.14*$A158/180)</f>
        <v>0</v>
      </c>
      <c r="G158" s="66">
        <f>'Radar FOV Boundary Interpolated'!$E158*SIN(3.14*$A158/180)</f>
        <v>0</v>
      </c>
      <c r="H158" s="73">
        <f>'Radar FOV Boundary Interpolated'!$B158</f>
        <v>40</v>
      </c>
      <c r="I158" s="47">
        <f>'Radar FOV Boundary Interpolated'!$H158*COS(3.14*$A158/180)</f>
        <v>20.018387560328232</v>
      </c>
      <c r="J158" s="46">
        <f>'Radar FOV Boundary Interpolated'!$H158*SIN(3.14*$A158/180)</f>
        <v>34.630393579693774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6"/>
    </row>
    <row r="159" spans="1:22" x14ac:dyDescent="0.3">
      <c r="A159" s="40">
        <f t="shared" si="4"/>
        <v>61</v>
      </c>
      <c r="B159" s="60">
        <f>(('Radar FOV Boundary Spec '!$Q$5-'Radar FOV Boundary Spec '!$R$5)/('Radar FOV Boundary Spec '!$Q$7-'Radar FOV Boundary Spec '!$R$7))*('Radar FOV Boundary Interpolated'!$A159-'Radar FOV Boundary Spec '!$R$7)+'Radar FOV Boundary Spec '!$R$5</f>
        <v>0</v>
      </c>
      <c r="C159" s="59">
        <f>'Radar FOV Boundary Interpolated'!$B159*COS(3.14*$A159/180)</f>
        <v>0</v>
      </c>
      <c r="D159" s="59">
        <f>'Radar FOV Boundary Interpolated'!$B159*SIN(3.14*$A159/180)</f>
        <v>0</v>
      </c>
      <c r="E159" s="65">
        <f>(  ( 'Radar FOV Boundary Spec '!$O$10- 'Radar FOV Boundary Spec '!$P$10 )/('Radar FOV Boundary Spec '!$O$12 - 'Radar FOV Boundary Spec '!$P$12)  )*('Radar FOV Boundary Interpolated'!$A159 - 'Radar FOV Boundary Spec '!$P$12) + 'Radar FOV Boundary Spec '!$P$10</f>
        <v>0</v>
      </c>
      <c r="F159" s="66">
        <f>'Radar FOV Boundary Interpolated'!$E159*COS(3.14*$A159/180)</f>
        <v>0</v>
      </c>
      <c r="G159" s="66">
        <f>'Radar FOV Boundary Interpolated'!$E159*SIN(3.14*$A159/180)</f>
        <v>0</v>
      </c>
      <c r="H159" s="73">
        <f>'Radar FOV Boundary Interpolated'!$B159</f>
        <v>0</v>
      </c>
      <c r="I159" s="47">
        <f>'Radar FOV Boundary Interpolated'!$H159*COS(3.14*$A159/180)</f>
        <v>0</v>
      </c>
      <c r="J159" s="46">
        <f>'Radar FOV Boundary Interpolated'!$H159*SIN(3.14*$A159/180)</f>
        <v>0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6"/>
    </row>
    <row r="160" spans="1:22" x14ac:dyDescent="0.3">
      <c r="A160" s="40">
        <f t="shared" si="4"/>
        <v>62</v>
      </c>
      <c r="B160" s="60">
        <f>(('Radar FOV Boundary Spec '!$Q$5-'Radar FOV Boundary Spec '!$R$5)/('Radar FOV Boundary Spec '!$Q$7-'Radar FOV Boundary Spec '!$R$7))*('Radar FOV Boundary Interpolated'!$A160-'Radar FOV Boundary Spec '!$R$7)+'Radar FOV Boundary Spec '!$R$5</f>
        <v>0</v>
      </c>
      <c r="C160" s="59">
        <f>'Radar FOV Boundary Interpolated'!$B160*COS(3.14*$A160/180)</f>
        <v>0</v>
      </c>
      <c r="D160" s="59">
        <f>'Radar FOV Boundary Interpolated'!$B160*SIN(3.14*$A160/180)</f>
        <v>0</v>
      </c>
      <c r="E160" s="65">
        <f>(  ( 'Radar FOV Boundary Spec '!$O$10- 'Radar FOV Boundary Spec '!$P$10 )/('Radar FOV Boundary Spec '!$O$12 - 'Radar FOV Boundary Spec '!$P$12)  )*('Radar FOV Boundary Interpolated'!$A160 - 'Radar FOV Boundary Spec '!$P$12) + 'Radar FOV Boundary Spec '!$P$10</f>
        <v>0</v>
      </c>
      <c r="F160" s="66">
        <f>'Radar FOV Boundary Interpolated'!$E160*COS(3.14*$A160/180)</f>
        <v>0</v>
      </c>
      <c r="G160" s="66">
        <f>'Radar FOV Boundary Interpolated'!$E160*SIN(3.14*$A160/180)</f>
        <v>0</v>
      </c>
      <c r="H160" s="73">
        <f>'Radar FOV Boundary Interpolated'!$B160</f>
        <v>0</v>
      </c>
      <c r="I160" s="47">
        <f>'Radar FOV Boundary Interpolated'!$H160*COS(3.14*$A160/180)</f>
        <v>0</v>
      </c>
      <c r="J160" s="46">
        <f>'Radar FOV Boundary Interpolated'!$H160*SIN(3.14*$A160/180)</f>
        <v>0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6"/>
    </row>
    <row r="161" spans="1:22" x14ac:dyDescent="0.3">
      <c r="A161" s="40">
        <f t="shared" si="4"/>
        <v>63</v>
      </c>
      <c r="B161" s="60">
        <f>(('Radar FOV Boundary Spec '!$Q$5-'Radar FOV Boundary Spec '!$R$5)/('Radar FOV Boundary Spec '!$Q$7-'Radar FOV Boundary Spec '!$R$7))*('Radar FOV Boundary Interpolated'!$A161-'Radar FOV Boundary Spec '!$R$7)+'Radar FOV Boundary Spec '!$R$5</f>
        <v>0</v>
      </c>
      <c r="C161" s="59">
        <f>'Radar FOV Boundary Interpolated'!$B161*COS(3.14*$A161/180)</f>
        <v>0</v>
      </c>
      <c r="D161" s="59">
        <f>'Radar FOV Boundary Interpolated'!$B161*SIN(3.14*$A161/180)</f>
        <v>0</v>
      </c>
      <c r="E161" s="65">
        <f>(  ( 'Radar FOV Boundary Spec '!$O$10- 'Radar FOV Boundary Spec '!$P$10 )/('Radar FOV Boundary Spec '!$O$12 - 'Radar FOV Boundary Spec '!$P$12)  )*('Radar FOV Boundary Interpolated'!$A161 - 'Radar FOV Boundary Spec '!$P$12) + 'Radar FOV Boundary Spec '!$P$10</f>
        <v>0</v>
      </c>
      <c r="F161" s="66">
        <f>'Radar FOV Boundary Interpolated'!$E161*COS(3.14*$A161/180)</f>
        <v>0</v>
      </c>
      <c r="G161" s="66">
        <f>'Radar FOV Boundary Interpolated'!$E161*SIN(3.14*$A161/180)</f>
        <v>0</v>
      </c>
      <c r="H161" s="73">
        <f>'Radar FOV Boundary Interpolated'!$B161</f>
        <v>0</v>
      </c>
      <c r="I161" s="47">
        <f>'Radar FOV Boundary Interpolated'!$H161*COS(3.14*$A161/180)</f>
        <v>0</v>
      </c>
      <c r="J161" s="46">
        <f>'Radar FOV Boundary Interpolated'!$H161*SIN(3.14*$A161/180)</f>
        <v>0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6"/>
    </row>
    <row r="162" spans="1:22" x14ac:dyDescent="0.3">
      <c r="A162" s="40">
        <f t="shared" si="4"/>
        <v>64</v>
      </c>
      <c r="B162" s="60">
        <f>(('Radar FOV Boundary Spec '!$Q$5-'Radar FOV Boundary Spec '!$R$5)/('Radar FOV Boundary Spec '!$Q$7-'Radar FOV Boundary Spec '!$R$7))*('Radar FOV Boundary Interpolated'!$A162-'Radar FOV Boundary Spec '!$R$7)+'Radar FOV Boundary Spec '!$R$5</f>
        <v>0</v>
      </c>
      <c r="C162" s="59">
        <f>'Radar FOV Boundary Interpolated'!$B162*COS(3.14*$A162/180)</f>
        <v>0</v>
      </c>
      <c r="D162" s="59">
        <f>'Radar FOV Boundary Interpolated'!$B162*SIN(3.14*$A162/180)</f>
        <v>0</v>
      </c>
      <c r="E162" s="65">
        <f>(  ( 'Radar FOV Boundary Spec '!$O$10- 'Radar FOV Boundary Spec '!$P$10 )/('Radar FOV Boundary Spec '!$O$12 - 'Radar FOV Boundary Spec '!$P$12)  )*('Radar FOV Boundary Interpolated'!$A162 - 'Radar FOV Boundary Spec '!$P$12) + 'Radar FOV Boundary Spec '!$P$10</f>
        <v>0</v>
      </c>
      <c r="F162" s="66">
        <f>'Radar FOV Boundary Interpolated'!$E162*COS(3.14*$A162/180)</f>
        <v>0</v>
      </c>
      <c r="G162" s="66">
        <f>'Radar FOV Boundary Interpolated'!$E162*SIN(3.14*$A162/180)</f>
        <v>0</v>
      </c>
      <c r="H162" s="73">
        <f>'Radar FOV Boundary Interpolated'!$B162</f>
        <v>0</v>
      </c>
      <c r="I162" s="47">
        <f>'Radar FOV Boundary Interpolated'!$H162*COS(3.14*$A162/180)</f>
        <v>0</v>
      </c>
      <c r="J162" s="46">
        <f>'Radar FOV Boundary Interpolated'!$H162*SIN(3.14*$A162/180)</f>
        <v>0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6"/>
    </row>
    <row r="163" spans="1:22" x14ac:dyDescent="0.3">
      <c r="A163" s="40">
        <f t="shared" si="4"/>
        <v>65</v>
      </c>
      <c r="B163" s="60">
        <f>(('Radar FOV Boundary Spec '!$Q$5-'Radar FOV Boundary Spec '!$R$5)/('Radar FOV Boundary Spec '!$Q$7-'Radar FOV Boundary Spec '!$R$7))*('Radar FOV Boundary Interpolated'!$A163-'Radar FOV Boundary Spec '!$R$7)+'Radar FOV Boundary Spec '!$R$5</f>
        <v>0</v>
      </c>
      <c r="C163" s="59">
        <f>'Radar FOV Boundary Interpolated'!$B163*COS(3.14*$A163/180)</f>
        <v>0</v>
      </c>
      <c r="D163" s="59">
        <f>'Radar FOV Boundary Interpolated'!$B163*SIN(3.14*$A163/180)</f>
        <v>0</v>
      </c>
      <c r="E163" s="65">
        <f>(  ( 'Radar FOV Boundary Spec '!$O$10- 'Radar FOV Boundary Spec '!$P$10 )/('Radar FOV Boundary Spec '!$O$12 - 'Radar FOV Boundary Spec '!$P$12)  )*('Radar FOV Boundary Interpolated'!$A163 - 'Radar FOV Boundary Spec '!$P$12) + 'Radar FOV Boundary Spec '!$P$10</f>
        <v>0</v>
      </c>
      <c r="F163" s="66">
        <f>'Radar FOV Boundary Interpolated'!$E163*COS(3.14*$A163/180)</f>
        <v>0</v>
      </c>
      <c r="G163" s="66">
        <f>'Radar FOV Boundary Interpolated'!$E163*SIN(3.14*$A163/180)</f>
        <v>0</v>
      </c>
      <c r="H163" s="73">
        <f>'Radar FOV Boundary Interpolated'!$B163</f>
        <v>0</v>
      </c>
      <c r="I163" s="47">
        <f>'Radar FOV Boundary Interpolated'!$H163*COS(3.14*$A163/180)</f>
        <v>0</v>
      </c>
      <c r="J163" s="46">
        <f>'Radar FOV Boundary Interpolated'!$H163*SIN(3.14*$A163/180)</f>
        <v>0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6"/>
    </row>
    <row r="164" spans="1:22" x14ac:dyDescent="0.3">
      <c r="A164" s="40">
        <f t="shared" si="4"/>
        <v>66</v>
      </c>
      <c r="B164" s="60">
        <f>(('Radar FOV Boundary Spec '!$Q$5-'Radar FOV Boundary Spec '!$R$5)/('Radar FOV Boundary Spec '!$Q$7-'Radar FOV Boundary Spec '!$R$7))*('Radar FOV Boundary Interpolated'!$A164-'Radar FOV Boundary Spec '!$R$7)+'Radar FOV Boundary Spec '!$R$5</f>
        <v>0</v>
      </c>
      <c r="C164" s="59">
        <f>'Radar FOV Boundary Interpolated'!$B164*COS(3.14*$A164/180)</f>
        <v>0</v>
      </c>
      <c r="D164" s="59">
        <f>'Radar FOV Boundary Interpolated'!$B164*SIN(3.14*$A164/180)</f>
        <v>0</v>
      </c>
      <c r="E164" s="65">
        <f>(  ( 'Radar FOV Boundary Spec '!$O$10- 'Radar FOV Boundary Spec '!$P$10 )/('Radar FOV Boundary Spec '!$O$12 - 'Radar FOV Boundary Spec '!$P$12)  )*('Radar FOV Boundary Interpolated'!$A164 - 'Radar FOV Boundary Spec '!$P$12) + 'Radar FOV Boundary Spec '!$P$10</f>
        <v>0</v>
      </c>
      <c r="F164" s="66">
        <f>'Radar FOV Boundary Interpolated'!$E164*COS(3.14*$A164/180)</f>
        <v>0</v>
      </c>
      <c r="G164" s="66">
        <f>'Radar FOV Boundary Interpolated'!$E164*SIN(3.14*$A164/180)</f>
        <v>0</v>
      </c>
      <c r="H164" s="73">
        <f>'Radar FOV Boundary Interpolated'!$B164</f>
        <v>0</v>
      </c>
      <c r="I164" s="47">
        <f>'Radar FOV Boundary Interpolated'!$H164*COS(3.14*$A164/180)</f>
        <v>0</v>
      </c>
      <c r="J164" s="46">
        <f>'Radar FOV Boundary Interpolated'!$H164*SIN(3.14*$A164/180)</f>
        <v>0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6"/>
    </row>
    <row r="165" spans="1:22" x14ac:dyDescent="0.3">
      <c r="A165" s="40">
        <f t="shared" si="4"/>
        <v>67</v>
      </c>
      <c r="B165" s="60">
        <f>(('Radar FOV Boundary Spec '!$Q$5-'Radar FOV Boundary Spec '!$R$5)/('Radar FOV Boundary Spec '!$Q$7-'Radar FOV Boundary Spec '!$R$7))*('Radar FOV Boundary Interpolated'!$A165-'Radar FOV Boundary Spec '!$R$7)+'Radar FOV Boundary Spec '!$R$5</f>
        <v>0</v>
      </c>
      <c r="C165" s="59">
        <f>'Radar FOV Boundary Interpolated'!$B165*COS(3.14*$A165/180)</f>
        <v>0</v>
      </c>
      <c r="D165" s="59">
        <f>'Radar FOV Boundary Interpolated'!$B165*SIN(3.14*$A165/180)</f>
        <v>0</v>
      </c>
      <c r="E165" s="65">
        <f>(  ( 'Radar FOV Boundary Spec '!$O$10- 'Radar FOV Boundary Spec '!$P$10 )/('Radar FOV Boundary Spec '!$O$12 - 'Radar FOV Boundary Spec '!$P$12)  )*('Radar FOV Boundary Interpolated'!$A165 - 'Radar FOV Boundary Spec '!$P$12) + 'Radar FOV Boundary Spec '!$P$10</f>
        <v>0</v>
      </c>
      <c r="F165" s="66">
        <f>'Radar FOV Boundary Interpolated'!$E165*COS(3.14*$A165/180)</f>
        <v>0</v>
      </c>
      <c r="G165" s="66">
        <f>'Radar FOV Boundary Interpolated'!$E165*SIN(3.14*$A165/180)</f>
        <v>0</v>
      </c>
      <c r="H165" s="73">
        <f>'Radar FOV Boundary Interpolated'!$B165</f>
        <v>0</v>
      </c>
      <c r="I165" s="47">
        <f>'Radar FOV Boundary Interpolated'!$H165*COS(3.14*$A165/180)</f>
        <v>0</v>
      </c>
      <c r="J165" s="46">
        <f>'Radar FOV Boundary Interpolated'!$H165*SIN(3.14*$A165/180)</f>
        <v>0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6"/>
    </row>
    <row r="166" spans="1:22" x14ac:dyDescent="0.3">
      <c r="A166" s="40">
        <f t="shared" si="4"/>
        <v>68</v>
      </c>
      <c r="B166" s="60">
        <f>(('Radar FOV Boundary Spec '!$Q$5-'Radar FOV Boundary Spec '!$R$5)/('Radar FOV Boundary Spec '!$Q$7-'Radar FOV Boundary Spec '!$R$7))*('Radar FOV Boundary Interpolated'!$A166-'Radar FOV Boundary Spec '!$R$7)+'Radar FOV Boundary Spec '!$R$5</f>
        <v>0</v>
      </c>
      <c r="C166" s="59">
        <f>'Radar FOV Boundary Interpolated'!$B166*COS(3.14*$A166/180)</f>
        <v>0</v>
      </c>
      <c r="D166" s="59">
        <f>'Radar FOV Boundary Interpolated'!$B166*SIN(3.14*$A166/180)</f>
        <v>0</v>
      </c>
      <c r="E166" s="65">
        <f>(  ( 'Radar FOV Boundary Spec '!$O$10- 'Radar FOV Boundary Spec '!$P$10 )/('Radar FOV Boundary Spec '!$O$12 - 'Radar FOV Boundary Spec '!$P$12)  )*('Radar FOV Boundary Interpolated'!$A166 - 'Radar FOV Boundary Spec '!$P$12) + 'Radar FOV Boundary Spec '!$P$10</f>
        <v>0</v>
      </c>
      <c r="F166" s="66">
        <f>'Radar FOV Boundary Interpolated'!$E166*COS(3.14*$A166/180)</f>
        <v>0</v>
      </c>
      <c r="G166" s="66">
        <f>'Radar FOV Boundary Interpolated'!$E166*SIN(3.14*$A166/180)</f>
        <v>0</v>
      </c>
      <c r="H166" s="73">
        <f>'Radar FOV Boundary Interpolated'!$B166</f>
        <v>0</v>
      </c>
      <c r="I166" s="47">
        <f>'Radar FOV Boundary Interpolated'!$H166*COS(3.14*$A166/180)</f>
        <v>0</v>
      </c>
      <c r="J166" s="46">
        <f>'Radar FOV Boundary Interpolated'!$H166*SIN(3.14*$A166/180)</f>
        <v>0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6"/>
    </row>
    <row r="167" spans="1:22" x14ac:dyDescent="0.3">
      <c r="A167" s="40">
        <f t="shared" si="4"/>
        <v>69</v>
      </c>
      <c r="B167" s="60">
        <f>(('Radar FOV Boundary Spec '!$Q$5-'Radar FOV Boundary Spec '!$R$5)/('Radar FOV Boundary Spec '!$Q$7-'Radar FOV Boundary Spec '!$R$7))*('Radar FOV Boundary Interpolated'!$A167-'Radar FOV Boundary Spec '!$R$7)+'Radar FOV Boundary Spec '!$R$5</f>
        <v>0</v>
      </c>
      <c r="C167" s="59">
        <f>'Radar FOV Boundary Interpolated'!$B167*COS(3.14*$A167/180)</f>
        <v>0</v>
      </c>
      <c r="D167" s="59">
        <f>'Radar FOV Boundary Interpolated'!$B167*SIN(3.14*$A167/180)</f>
        <v>0</v>
      </c>
      <c r="E167" s="65">
        <f>(  ( 'Radar FOV Boundary Spec '!$O$10- 'Radar FOV Boundary Spec '!$P$10 )/('Radar FOV Boundary Spec '!$O$12 - 'Radar FOV Boundary Spec '!$P$12)  )*('Radar FOV Boundary Interpolated'!$A167 - 'Radar FOV Boundary Spec '!$P$12) + 'Radar FOV Boundary Spec '!$P$10</f>
        <v>0</v>
      </c>
      <c r="F167" s="66">
        <f>'Radar FOV Boundary Interpolated'!$E167*COS(3.14*$A167/180)</f>
        <v>0</v>
      </c>
      <c r="G167" s="66">
        <f>'Radar FOV Boundary Interpolated'!$E167*SIN(3.14*$A167/180)</f>
        <v>0</v>
      </c>
      <c r="H167" s="73">
        <f>'Radar FOV Boundary Interpolated'!$B167</f>
        <v>0</v>
      </c>
      <c r="I167" s="47">
        <f>'Radar FOV Boundary Interpolated'!$H167*COS(3.14*$A167/180)</f>
        <v>0</v>
      </c>
      <c r="J167" s="46">
        <f>'Radar FOV Boundary Interpolated'!$H167*SIN(3.14*$A167/180)</f>
        <v>0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6"/>
    </row>
    <row r="168" spans="1:22" x14ac:dyDescent="0.3">
      <c r="A168" s="40">
        <f t="shared" si="4"/>
        <v>70</v>
      </c>
      <c r="B168" s="60">
        <f>(('Radar FOV Boundary Spec '!$Q$5-'Radar FOV Boundary Spec '!$R$5)/('Radar FOV Boundary Spec '!$Q$7-'Radar FOV Boundary Spec '!$R$7))*('Radar FOV Boundary Interpolated'!$A168-'Radar FOV Boundary Spec '!$R$7)+'Radar FOV Boundary Spec '!$R$5</f>
        <v>0</v>
      </c>
      <c r="C168" s="59">
        <f>'Radar FOV Boundary Interpolated'!$B168*COS(3.14*$A168/180)</f>
        <v>0</v>
      </c>
      <c r="D168" s="59">
        <f>'Radar FOV Boundary Interpolated'!$B168*SIN(3.14*$A168/180)</f>
        <v>0</v>
      </c>
      <c r="E168" s="65">
        <f>(  ( 'Radar FOV Boundary Spec '!$O$10- 'Radar FOV Boundary Spec '!$P$10 )/('Radar FOV Boundary Spec '!$O$12 - 'Radar FOV Boundary Spec '!$P$12)  )*('Radar FOV Boundary Interpolated'!$A168 - 'Radar FOV Boundary Spec '!$P$12) + 'Radar FOV Boundary Spec '!$P$10</f>
        <v>0</v>
      </c>
      <c r="F168" s="66">
        <f>'Radar FOV Boundary Interpolated'!$E168*COS(3.14*$A168/180)</f>
        <v>0</v>
      </c>
      <c r="G168" s="66">
        <f>'Radar FOV Boundary Interpolated'!$E168*SIN(3.14*$A168/180)</f>
        <v>0</v>
      </c>
      <c r="H168" s="73">
        <f>'Radar FOV Boundary Interpolated'!$B168</f>
        <v>0</v>
      </c>
      <c r="I168" s="47">
        <f>'Radar FOV Boundary Interpolated'!$H168*COS(3.14*$A168/180)</f>
        <v>0</v>
      </c>
      <c r="J168" s="46">
        <f>'Radar FOV Boundary Interpolated'!$H168*SIN(3.14*$A168/180)</f>
        <v>0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6"/>
    </row>
    <row r="169" spans="1:22" x14ac:dyDescent="0.3">
      <c r="A169" s="40">
        <f t="shared" ref="A169:A188" si="5">$A168+$D$4</f>
        <v>71</v>
      </c>
      <c r="B169" s="60">
        <f>(('Radar FOV Boundary Spec '!$Q$5-'Radar FOV Boundary Spec '!$R$5)/('Radar FOV Boundary Spec '!$Q$7-'Radar FOV Boundary Spec '!$R$7))*('Radar FOV Boundary Interpolated'!$A169-'Radar FOV Boundary Spec '!$R$7)+'Radar FOV Boundary Spec '!$R$5</f>
        <v>0</v>
      </c>
      <c r="C169" s="59">
        <f>'Radar FOV Boundary Interpolated'!$B169*COS(3.14*$A169/180)</f>
        <v>0</v>
      </c>
      <c r="D169" s="59">
        <f>'Radar FOV Boundary Interpolated'!$B169*SIN(3.14*$A169/180)</f>
        <v>0</v>
      </c>
      <c r="E169" s="65">
        <f>(  ( 'Radar FOV Boundary Spec '!$O$10- 'Radar FOV Boundary Spec '!$P$10 )/('Radar FOV Boundary Spec '!$O$12 - 'Radar FOV Boundary Spec '!$P$12)  )*('Radar FOV Boundary Interpolated'!$A169 - 'Radar FOV Boundary Spec '!$P$12) + 'Radar FOV Boundary Spec '!$P$10</f>
        <v>0</v>
      </c>
      <c r="F169" s="66">
        <f>'Radar FOV Boundary Interpolated'!$E169*COS(3.14*$A169/180)</f>
        <v>0</v>
      </c>
      <c r="G169" s="66">
        <f>'Radar FOV Boundary Interpolated'!$E169*SIN(3.14*$A169/180)</f>
        <v>0</v>
      </c>
      <c r="H169" s="73">
        <f>'Radar FOV Boundary Interpolated'!$B169</f>
        <v>0</v>
      </c>
      <c r="I169" s="47">
        <f>'Radar FOV Boundary Interpolated'!$H169*COS(3.14*$A169/180)</f>
        <v>0</v>
      </c>
      <c r="J169" s="46">
        <f>'Radar FOV Boundary Interpolated'!$H169*SIN(3.14*$A169/180)</f>
        <v>0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6"/>
    </row>
    <row r="170" spans="1:22" x14ac:dyDescent="0.3">
      <c r="A170" s="40">
        <f t="shared" si="5"/>
        <v>72</v>
      </c>
      <c r="B170" s="60">
        <f>(('Radar FOV Boundary Spec '!$Q$5-'Radar FOV Boundary Spec '!$R$5)/('Radar FOV Boundary Spec '!$Q$7-'Radar FOV Boundary Spec '!$R$7))*('Radar FOV Boundary Interpolated'!$A170-'Radar FOV Boundary Spec '!$R$7)+'Radar FOV Boundary Spec '!$R$5</f>
        <v>0</v>
      </c>
      <c r="C170" s="59">
        <f>'Radar FOV Boundary Interpolated'!$B170*COS(3.14*$A170/180)</f>
        <v>0</v>
      </c>
      <c r="D170" s="59">
        <f>'Radar FOV Boundary Interpolated'!$B170*SIN(3.14*$A170/180)</f>
        <v>0</v>
      </c>
      <c r="E170" s="65">
        <f>(  ( 'Radar FOV Boundary Spec '!$O$10- 'Radar FOV Boundary Spec '!$P$10 )/('Radar FOV Boundary Spec '!$O$12 - 'Radar FOV Boundary Spec '!$P$12)  )*('Radar FOV Boundary Interpolated'!$A170 - 'Radar FOV Boundary Spec '!$P$12) + 'Radar FOV Boundary Spec '!$P$10</f>
        <v>0</v>
      </c>
      <c r="F170" s="66">
        <f>'Radar FOV Boundary Interpolated'!$E170*COS(3.14*$A170/180)</f>
        <v>0</v>
      </c>
      <c r="G170" s="66">
        <f>'Radar FOV Boundary Interpolated'!$E170*SIN(3.14*$A170/180)</f>
        <v>0</v>
      </c>
      <c r="H170" s="73">
        <f>'Radar FOV Boundary Interpolated'!$B170</f>
        <v>0</v>
      </c>
      <c r="I170" s="47">
        <f>'Radar FOV Boundary Interpolated'!$H170*COS(3.14*$A170/180)</f>
        <v>0</v>
      </c>
      <c r="J170" s="46">
        <f>'Radar FOV Boundary Interpolated'!$H170*SIN(3.14*$A170/180)</f>
        <v>0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6"/>
    </row>
    <row r="171" spans="1:22" x14ac:dyDescent="0.3">
      <c r="A171" s="40">
        <f t="shared" si="5"/>
        <v>73</v>
      </c>
      <c r="B171" s="60">
        <f>(('Radar FOV Boundary Spec '!$Q$5-'Radar FOV Boundary Spec '!$R$5)/('Radar FOV Boundary Spec '!$Q$7-'Radar FOV Boundary Spec '!$R$7))*('Radar FOV Boundary Interpolated'!$A171-'Radar FOV Boundary Spec '!$R$7)+'Radar FOV Boundary Spec '!$R$5</f>
        <v>0</v>
      </c>
      <c r="C171" s="59">
        <f>'Radar FOV Boundary Interpolated'!$B171*COS(3.14*$A171/180)</f>
        <v>0</v>
      </c>
      <c r="D171" s="59">
        <f>'Radar FOV Boundary Interpolated'!$B171*SIN(3.14*$A171/180)</f>
        <v>0</v>
      </c>
      <c r="E171" s="65">
        <f>(  ( 'Radar FOV Boundary Spec '!$O$10- 'Radar FOV Boundary Spec '!$P$10 )/('Radar FOV Boundary Spec '!$O$12 - 'Radar FOV Boundary Spec '!$P$12)  )*('Radar FOV Boundary Interpolated'!$A171 - 'Radar FOV Boundary Spec '!$P$12) + 'Radar FOV Boundary Spec '!$P$10</f>
        <v>0</v>
      </c>
      <c r="F171" s="66">
        <f>'Radar FOV Boundary Interpolated'!$E171*COS(3.14*$A171/180)</f>
        <v>0</v>
      </c>
      <c r="G171" s="66">
        <f>'Radar FOV Boundary Interpolated'!$E171*SIN(3.14*$A171/180)</f>
        <v>0</v>
      </c>
      <c r="H171" s="73">
        <f>'Radar FOV Boundary Interpolated'!$B171</f>
        <v>0</v>
      </c>
      <c r="I171" s="47">
        <f>'Radar FOV Boundary Interpolated'!$H171*COS(3.14*$A171/180)</f>
        <v>0</v>
      </c>
      <c r="J171" s="46">
        <f>'Radar FOV Boundary Interpolated'!$H171*SIN(3.14*$A171/180)</f>
        <v>0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6"/>
    </row>
    <row r="172" spans="1:22" x14ac:dyDescent="0.3">
      <c r="A172" s="40">
        <f t="shared" si="5"/>
        <v>74</v>
      </c>
      <c r="B172" s="60">
        <f>(('Radar FOV Boundary Spec '!$Q$5-'Radar FOV Boundary Spec '!$R$5)/('Radar FOV Boundary Spec '!$Q$7-'Radar FOV Boundary Spec '!$R$7))*('Radar FOV Boundary Interpolated'!$A172-'Radar FOV Boundary Spec '!$R$7)+'Radar FOV Boundary Spec '!$R$5</f>
        <v>0</v>
      </c>
      <c r="C172" s="59">
        <f>'Radar FOV Boundary Interpolated'!$B172*COS(3.14*$A172/180)</f>
        <v>0</v>
      </c>
      <c r="D172" s="59">
        <f>'Radar FOV Boundary Interpolated'!$B172*SIN(3.14*$A172/180)</f>
        <v>0</v>
      </c>
      <c r="E172" s="65">
        <f>(  ( 'Radar FOV Boundary Spec '!$O$10- 'Radar FOV Boundary Spec '!$P$10 )/('Radar FOV Boundary Spec '!$O$12 - 'Radar FOV Boundary Spec '!$P$12)  )*('Radar FOV Boundary Interpolated'!$A172 - 'Radar FOV Boundary Spec '!$P$12) + 'Radar FOV Boundary Spec '!$P$10</f>
        <v>0</v>
      </c>
      <c r="F172" s="66">
        <f>'Radar FOV Boundary Interpolated'!$E172*COS(3.14*$A172/180)</f>
        <v>0</v>
      </c>
      <c r="G172" s="66">
        <f>'Radar FOV Boundary Interpolated'!$E172*SIN(3.14*$A172/180)</f>
        <v>0</v>
      </c>
      <c r="H172" s="73">
        <f>'Radar FOV Boundary Interpolated'!$B172</f>
        <v>0</v>
      </c>
      <c r="I172" s="47">
        <f>'Radar FOV Boundary Interpolated'!$H172*COS(3.14*$A172/180)</f>
        <v>0</v>
      </c>
      <c r="J172" s="46">
        <f>'Radar FOV Boundary Interpolated'!$H172*SIN(3.14*$A172/180)</f>
        <v>0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6"/>
    </row>
    <row r="173" spans="1:22" x14ac:dyDescent="0.3">
      <c r="A173" s="40">
        <f t="shared" si="5"/>
        <v>75</v>
      </c>
      <c r="B173" s="60">
        <f>(('Radar FOV Boundary Spec '!$Q$5-'Radar FOV Boundary Spec '!$R$5)/('Radar FOV Boundary Spec '!$Q$7-'Radar FOV Boundary Spec '!$R$7))*('Radar FOV Boundary Interpolated'!$A173-'Radar FOV Boundary Spec '!$R$7)+'Radar FOV Boundary Spec '!$R$5</f>
        <v>0</v>
      </c>
      <c r="C173" s="59">
        <f>'Radar FOV Boundary Interpolated'!$B173*COS(3.14*$A173/180)</f>
        <v>0</v>
      </c>
      <c r="D173" s="59">
        <f>'Radar FOV Boundary Interpolated'!$B173*SIN(3.14*$A173/180)</f>
        <v>0</v>
      </c>
      <c r="E173" s="65">
        <f>(  ( 'Radar FOV Boundary Spec '!$O$10- 'Radar FOV Boundary Spec '!$P$10 )/('Radar FOV Boundary Spec '!$O$12 - 'Radar FOV Boundary Spec '!$P$12)  )*('Radar FOV Boundary Interpolated'!$A173 - 'Radar FOV Boundary Spec '!$P$12) + 'Radar FOV Boundary Spec '!$P$10</f>
        <v>0</v>
      </c>
      <c r="F173" s="66">
        <f>'Radar FOV Boundary Interpolated'!$E173*COS(3.14*$A173/180)</f>
        <v>0</v>
      </c>
      <c r="G173" s="66">
        <f>'Radar FOV Boundary Interpolated'!$E173*SIN(3.14*$A173/180)</f>
        <v>0</v>
      </c>
      <c r="H173" s="73">
        <f>'Radar FOV Boundary Interpolated'!$B173</f>
        <v>0</v>
      </c>
      <c r="I173" s="47">
        <f>'Radar FOV Boundary Interpolated'!$H173*COS(3.14*$A173/180)</f>
        <v>0</v>
      </c>
      <c r="J173" s="46">
        <f>'Radar FOV Boundary Interpolated'!$H173*SIN(3.14*$A173/180)</f>
        <v>0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6"/>
    </row>
    <row r="174" spans="1:22" x14ac:dyDescent="0.3">
      <c r="A174" s="40">
        <f t="shared" si="5"/>
        <v>76</v>
      </c>
      <c r="B174" s="60">
        <f>(('Radar FOV Boundary Spec '!$Q$5-'Radar FOV Boundary Spec '!$R$5)/('Radar FOV Boundary Spec '!$Q$7-'Radar FOV Boundary Spec '!$R$7))*('Radar FOV Boundary Interpolated'!$A174-'Radar FOV Boundary Spec '!$R$7)+'Radar FOV Boundary Spec '!$R$5</f>
        <v>0</v>
      </c>
      <c r="C174" s="59">
        <f>'Radar FOV Boundary Interpolated'!$B174*COS(3.14*$A174/180)</f>
        <v>0</v>
      </c>
      <c r="D174" s="59">
        <f>'Radar FOV Boundary Interpolated'!$B174*SIN(3.14*$A174/180)</f>
        <v>0</v>
      </c>
      <c r="E174" s="65">
        <f>(  ( 'Radar FOV Boundary Spec '!$O$10- 'Radar FOV Boundary Spec '!$P$10 )/('Radar FOV Boundary Spec '!$O$12 - 'Radar FOV Boundary Spec '!$P$12)  )*('Radar FOV Boundary Interpolated'!$A174 - 'Radar FOV Boundary Spec '!$P$12) + 'Radar FOV Boundary Spec '!$P$10</f>
        <v>0</v>
      </c>
      <c r="F174" s="66">
        <f>'Radar FOV Boundary Interpolated'!$E174*COS(3.14*$A174/180)</f>
        <v>0</v>
      </c>
      <c r="G174" s="66">
        <f>'Radar FOV Boundary Interpolated'!$E174*SIN(3.14*$A174/180)</f>
        <v>0</v>
      </c>
      <c r="H174" s="73">
        <f>'Radar FOV Boundary Interpolated'!$B174</f>
        <v>0</v>
      </c>
      <c r="I174" s="47">
        <f>'Radar FOV Boundary Interpolated'!$H174*COS(3.14*$A174/180)</f>
        <v>0</v>
      </c>
      <c r="J174" s="46">
        <f>'Radar FOV Boundary Interpolated'!$H174*SIN(3.14*$A174/180)</f>
        <v>0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6"/>
    </row>
    <row r="175" spans="1:22" x14ac:dyDescent="0.3">
      <c r="A175" s="40">
        <f t="shared" si="5"/>
        <v>77</v>
      </c>
      <c r="B175" s="60">
        <f>(('Radar FOV Boundary Spec '!$Q$5-'Radar FOV Boundary Spec '!$R$5)/('Radar FOV Boundary Spec '!$Q$7-'Radar FOV Boundary Spec '!$R$7))*('Radar FOV Boundary Interpolated'!$A175-'Radar FOV Boundary Spec '!$R$7)+'Radar FOV Boundary Spec '!$R$5</f>
        <v>0</v>
      </c>
      <c r="C175" s="59">
        <f>'Radar FOV Boundary Interpolated'!$B175*COS(3.14*$A175/180)</f>
        <v>0</v>
      </c>
      <c r="D175" s="59">
        <f>'Radar FOV Boundary Interpolated'!$B175*SIN(3.14*$A175/180)</f>
        <v>0</v>
      </c>
      <c r="E175" s="65">
        <f>(  ( 'Radar FOV Boundary Spec '!$O$10- 'Radar FOV Boundary Spec '!$P$10 )/('Radar FOV Boundary Spec '!$O$12 - 'Radar FOV Boundary Spec '!$P$12)  )*('Radar FOV Boundary Interpolated'!$A175 - 'Radar FOV Boundary Spec '!$P$12) + 'Radar FOV Boundary Spec '!$P$10</f>
        <v>0</v>
      </c>
      <c r="F175" s="66">
        <f>'Radar FOV Boundary Interpolated'!$E175*COS(3.14*$A175/180)</f>
        <v>0</v>
      </c>
      <c r="G175" s="66">
        <f>'Radar FOV Boundary Interpolated'!$E175*SIN(3.14*$A175/180)</f>
        <v>0</v>
      </c>
      <c r="H175" s="73">
        <f>'Radar FOV Boundary Interpolated'!$B175</f>
        <v>0</v>
      </c>
      <c r="I175" s="47">
        <f>'Radar FOV Boundary Interpolated'!$H175*COS(3.14*$A175/180)</f>
        <v>0</v>
      </c>
      <c r="J175" s="46">
        <f>'Radar FOV Boundary Interpolated'!$H175*SIN(3.14*$A175/180)</f>
        <v>0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6"/>
    </row>
    <row r="176" spans="1:22" x14ac:dyDescent="0.3">
      <c r="A176" s="40">
        <f t="shared" si="5"/>
        <v>78</v>
      </c>
      <c r="B176" s="60">
        <f>(('Radar FOV Boundary Spec '!$Q$5-'Radar FOV Boundary Spec '!$R$5)/('Radar FOV Boundary Spec '!$Q$7-'Radar FOV Boundary Spec '!$R$7))*('Radar FOV Boundary Interpolated'!$A176-'Radar FOV Boundary Spec '!$R$7)+'Radar FOV Boundary Spec '!$R$5</f>
        <v>0</v>
      </c>
      <c r="C176" s="59">
        <f>'Radar FOV Boundary Interpolated'!$B176*COS(3.14*$A176/180)</f>
        <v>0</v>
      </c>
      <c r="D176" s="59">
        <f>'Radar FOV Boundary Interpolated'!$B176*SIN(3.14*$A176/180)</f>
        <v>0</v>
      </c>
      <c r="E176" s="65">
        <f>(  ( 'Radar FOV Boundary Spec '!$O$10- 'Radar FOV Boundary Spec '!$P$10 )/('Radar FOV Boundary Spec '!$O$12 - 'Radar FOV Boundary Spec '!$P$12)  )*('Radar FOV Boundary Interpolated'!$A176 - 'Radar FOV Boundary Spec '!$P$12) + 'Radar FOV Boundary Spec '!$P$10</f>
        <v>0</v>
      </c>
      <c r="F176" s="66">
        <f>'Radar FOV Boundary Interpolated'!$E176*COS(3.14*$A176/180)</f>
        <v>0</v>
      </c>
      <c r="G176" s="66">
        <f>'Radar FOV Boundary Interpolated'!$E176*SIN(3.14*$A176/180)</f>
        <v>0</v>
      </c>
      <c r="H176" s="73">
        <f>'Radar FOV Boundary Interpolated'!$B176</f>
        <v>0</v>
      </c>
      <c r="I176" s="47">
        <f>'Radar FOV Boundary Interpolated'!$H176*COS(3.14*$A176/180)</f>
        <v>0</v>
      </c>
      <c r="J176" s="46">
        <f>'Radar FOV Boundary Interpolated'!$H176*SIN(3.14*$A176/180)</f>
        <v>0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6"/>
    </row>
    <row r="177" spans="1:22" x14ac:dyDescent="0.3">
      <c r="A177" s="40">
        <f t="shared" si="5"/>
        <v>79</v>
      </c>
      <c r="B177" s="60">
        <f>(('Radar FOV Boundary Spec '!$Q$5-'Radar FOV Boundary Spec '!$R$5)/('Radar FOV Boundary Spec '!$Q$7-'Radar FOV Boundary Spec '!$R$7))*('Radar FOV Boundary Interpolated'!$A177-'Radar FOV Boundary Spec '!$R$7)+'Radar FOV Boundary Spec '!$R$5</f>
        <v>0</v>
      </c>
      <c r="C177" s="59">
        <f>'Radar FOV Boundary Interpolated'!$B177*COS(3.14*$A177/180)</f>
        <v>0</v>
      </c>
      <c r="D177" s="59">
        <f>'Radar FOV Boundary Interpolated'!$B177*SIN(3.14*$A177/180)</f>
        <v>0</v>
      </c>
      <c r="E177" s="65">
        <f>(  ( 'Radar FOV Boundary Spec '!$O$10- 'Radar FOV Boundary Spec '!$P$10 )/('Radar FOV Boundary Spec '!$O$12 - 'Radar FOV Boundary Spec '!$P$12)  )*('Radar FOV Boundary Interpolated'!$A177 - 'Radar FOV Boundary Spec '!$P$12) + 'Radar FOV Boundary Spec '!$P$10</f>
        <v>0</v>
      </c>
      <c r="F177" s="66">
        <f>'Radar FOV Boundary Interpolated'!$E177*COS(3.14*$A177/180)</f>
        <v>0</v>
      </c>
      <c r="G177" s="66">
        <f>'Radar FOV Boundary Interpolated'!$E177*SIN(3.14*$A177/180)</f>
        <v>0</v>
      </c>
      <c r="H177" s="73">
        <f>'Radar FOV Boundary Interpolated'!$B177</f>
        <v>0</v>
      </c>
      <c r="I177" s="47">
        <f>'Radar FOV Boundary Interpolated'!$H177*COS(3.14*$A177/180)</f>
        <v>0</v>
      </c>
      <c r="J177" s="46">
        <f>'Radar FOV Boundary Interpolated'!$H177*SIN(3.14*$A177/180)</f>
        <v>0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6"/>
    </row>
    <row r="178" spans="1:22" x14ac:dyDescent="0.3">
      <c r="A178" s="40">
        <f t="shared" si="5"/>
        <v>80</v>
      </c>
      <c r="B178" s="60">
        <f>(('Radar FOV Boundary Spec '!$Q$5-'Radar FOV Boundary Spec '!$R$5)/('Radar FOV Boundary Spec '!$Q$7-'Radar FOV Boundary Spec '!$R$7))*('Radar FOV Boundary Interpolated'!$A178-'Radar FOV Boundary Spec '!$R$7)+'Radar FOV Boundary Spec '!$R$5</f>
        <v>0</v>
      </c>
      <c r="C178" s="59">
        <f>'Radar FOV Boundary Interpolated'!$B178*COS(3.14*$A178/180)</f>
        <v>0</v>
      </c>
      <c r="D178" s="59">
        <f>'Radar FOV Boundary Interpolated'!$B178*SIN(3.14*$A178/180)</f>
        <v>0</v>
      </c>
      <c r="E178" s="65">
        <f>(  ( 'Radar FOV Boundary Spec '!$O$10- 'Radar FOV Boundary Spec '!$P$10 )/('Radar FOV Boundary Spec '!$O$12 - 'Radar FOV Boundary Spec '!$P$12)  )*('Radar FOV Boundary Interpolated'!$A178 - 'Radar FOV Boundary Spec '!$P$12) + 'Radar FOV Boundary Spec '!$P$10</f>
        <v>0</v>
      </c>
      <c r="F178" s="66">
        <f>'Radar FOV Boundary Interpolated'!$E178*COS(3.14*$A178/180)</f>
        <v>0</v>
      </c>
      <c r="G178" s="66">
        <f>'Radar FOV Boundary Interpolated'!$E178*SIN(3.14*$A178/180)</f>
        <v>0</v>
      </c>
      <c r="H178" s="73">
        <f>'Radar FOV Boundary Interpolated'!$B178</f>
        <v>0</v>
      </c>
      <c r="I178" s="47">
        <f>'Radar FOV Boundary Interpolated'!$H178*COS(3.14*$A178/180)</f>
        <v>0</v>
      </c>
      <c r="J178" s="46">
        <f>'Radar FOV Boundary Interpolated'!$H178*SIN(3.14*$A178/180)</f>
        <v>0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6"/>
    </row>
    <row r="179" spans="1:22" x14ac:dyDescent="0.3">
      <c r="A179" s="40">
        <f t="shared" si="5"/>
        <v>81</v>
      </c>
      <c r="B179" s="60">
        <f>(('Radar FOV Boundary Spec '!$Q$5-'Radar FOV Boundary Spec '!$R$5)/('Radar FOV Boundary Spec '!$Q$7-'Radar FOV Boundary Spec '!$R$7))*('Radar FOV Boundary Interpolated'!$A179-'Radar FOV Boundary Spec '!$R$7)+'Radar FOV Boundary Spec '!$R$5</f>
        <v>0</v>
      </c>
      <c r="C179" s="59">
        <f>'Radar FOV Boundary Interpolated'!$B179*COS(3.14*$A179/180)</f>
        <v>0</v>
      </c>
      <c r="D179" s="59">
        <f>'Radar FOV Boundary Interpolated'!$B179*SIN(3.14*$A179/180)</f>
        <v>0</v>
      </c>
      <c r="E179" s="65">
        <f>(  ( 'Radar FOV Boundary Spec '!$O$10- 'Radar FOV Boundary Spec '!$P$10 )/('Radar FOV Boundary Spec '!$O$12 - 'Radar FOV Boundary Spec '!$P$12)  )*('Radar FOV Boundary Interpolated'!$A179 - 'Radar FOV Boundary Spec '!$P$12) + 'Radar FOV Boundary Spec '!$P$10</f>
        <v>0</v>
      </c>
      <c r="F179" s="66">
        <f>'Radar FOV Boundary Interpolated'!$E179*COS(3.14*$A179/180)</f>
        <v>0</v>
      </c>
      <c r="G179" s="66">
        <f>'Radar FOV Boundary Interpolated'!$E179*SIN(3.14*$A179/180)</f>
        <v>0</v>
      </c>
      <c r="H179" s="73">
        <f>'Radar FOV Boundary Interpolated'!$B179</f>
        <v>0</v>
      </c>
      <c r="I179" s="47">
        <f>'Radar FOV Boundary Interpolated'!$H179*COS(3.14*$A179/180)</f>
        <v>0</v>
      </c>
      <c r="J179" s="46">
        <f>'Radar FOV Boundary Interpolated'!$H179*SIN(3.14*$A179/180)</f>
        <v>0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6"/>
    </row>
    <row r="180" spans="1:22" x14ac:dyDescent="0.3">
      <c r="A180" s="40">
        <f t="shared" si="5"/>
        <v>82</v>
      </c>
      <c r="B180" s="60">
        <f>(('Radar FOV Boundary Spec '!$Q$5-'Radar FOV Boundary Spec '!$R$5)/('Radar FOV Boundary Spec '!$Q$7-'Radar FOV Boundary Spec '!$R$7))*('Radar FOV Boundary Interpolated'!$A180-'Radar FOV Boundary Spec '!$R$7)+'Radar FOV Boundary Spec '!$R$5</f>
        <v>0</v>
      </c>
      <c r="C180" s="59">
        <f>'Radar FOV Boundary Interpolated'!$B180*COS(3.14*$A180/180)</f>
        <v>0</v>
      </c>
      <c r="D180" s="59">
        <f>'Radar FOV Boundary Interpolated'!$B180*SIN(3.14*$A180/180)</f>
        <v>0</v>
      </c>
      <c r="E180" s="65">
        <f>(  ( 'Radar FOV Boundary Spec '!$O$10- 'Radar FOV Boundary Spec '!$P$10 )/('Radar FOV Boundary Spec '!$O$12 - 'Radar FOV Boundary Spec '!$P$12)  )*('Radar FOV Boundary Interpolated'!$A180 - 'Radar FOV Boundary Spec '!$P$12) + 'Radar FOV Boundary Spec '!$P$10</f>
        <v>0</v>
      </c>
      <c r="F180" s="66">
        <f>'Radar FOV Boundary Interpolated'!$E180*COS(3.14*$A180/180)</f>
        <v>0</v>
      </c>
      <c r="G180" s="66">
        <f>'Radar FOV Boundary Interpolated'!$E180*SIN(3.14*$A180/180)</f>
        <v>0</v>
      </c>
      <c r="H180" s="73">
        <f>'Radar FOV Boundary Interpolated'!$B180</f>
        <v>0</v>
      </c>
      <c r="I180" s="47">
        <f>'Radar FOV Boundary Interpolated'!$H180*COS(3.14*$A180/180)</f>
        <v>0</v>
      </c>
      <c r="J180" s="46">
        <f>'Radar FOV Boundary Interpolated'!$H180*SIN(3.14*$A180/180)</f>
        <v>0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6"/>
    </row>
    <row r="181" spans="1:22" x14ac:dyDescent="0.3">
      <c r="A181" s="40">
        <f t="shared" si="5"/>
        <v>83</v>
      </c>
      <c r="B181" s="60">
        <f>(('Radar FOV Boundary Spec '!$Q$5-'Radar FOV Boundary Spec '!$R$5)/('Radar FOV Boundary Spec '!$Q$7-'Radar FOV Boundary Spec '!$R$7))*('Radar FOV Boundary Interpolated'!$A181-'Radar FOV Boundary Spec '!$R$7)+'Radar FOV Boundary Spec '!$R$5</f>
        <v>0</v>
      </c>
      <c r="C181" s="59">
        <f>'Radar FOV Boundary Interpolated'!$B181*COS(3.14*$A181/180)</f>
        <v>0</v>
      </c>
      <c r="D181" s="59">
        <f>'Radar FOV Boundary Interpolated'!$B181*SIN(3.14*$A181/180)</f>
        <v>0</v>
      </c>
      <c r="E181" s="65">
        <f>(  ( 'Radar FOV Boundary Spec '!$O$10- 'Radar FOV Boundary Spec '!$P$10 )/('Radar FOV Boundary Spec '!$O$12 - 'Radar FOV Boundary Spec '!$P$12)  )*('Radar FOV Boundary Interpolated'!$A181 - 'Radar FOV Boundary Spec '!$P$12) + 'Radar FOV Boundary Spec '!$P$10</f>
        <v>0</v>
      </c>
      <c r="F181" s="66">
        <f>'Radar FOV Boundary Interpolated'!$E181*COS(3.14*$A181/180)</f>
        <v>0</v>
      </c>
      <c r="G181" s="66">
        <f>'Radar FOV Boundary Interpolated'!$E181*SIN(3.14*$A181/180)</f>
        <v>0</v>
      </c>
      <c r="H181" s="73">
        <f>'Radar FOV Boundary Interpolated'!$B181</f>
        <v>0</v>
      </c>
      <c r="I181" s="47">
        <f>'Radar FOV Boundary Interpolated'!$H181*COS(3.14*$A181/180)</f>
        <v>0</v>
      </c>
      <c r="J181" s="46">
        <f>'Radar FOV Boundary Interpolated'!$H181*SIN(3.14*$A181/180)</f>
        <v>0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6"/>
    </row>
    <row r="182" spans="1:22" x14ac:dyDescent="0.3">
      <c r="A182" s="40">
        <f t="shared" si="5"/>
        <v>84</v>
      </c>
      <c r="B182" s="60">
        <f>(('Radar FOV Boundary Spec '!$Q$5-'Radar FOV Boundary Spec '!$R$5)/('Radar FOV Boundary Spec '!$Q$7-'Radar FOV Boundary Spec '!$R$7))*('Radar FOV Boundary Interpolated'!$A182-'Radar FOV Boundary Spec '!$R$7)+'Radar FOV Boundary Spec '!$R$5</f>
        <v>0</v>
      </c>
      <c r="C182" s="59">
        <f>'Radar FOV Boundary Interpolated'!$B182*COS(3.14*$A182/180)</f>
        <v>0</v>
      </c>
      <c r="D182" s="59">
        <f>'Radar FOV Boundary Interpolated'!$B182*SIN(3.14*$A182/180)</f>
        <v>0</v>
      </c>
      <c r="E182" s="65">
        <f>(  ( 'Radar FOV Boundary Spec '!$O$10- 'Radar FOV Boundary Spec '!$P$10 )/('Radar FOV Boundary Spec '!$O$12 - 'Radar FOV Boundary Spec '!$P$12)  )*('Radar FOV Boundary Interpolated'!$A182 - 'Radar FOV Boundary Spec '!$P$12) + 'Radar FOV Boundary Spec '!$P$10</f>
        <v>0</v>
      </c>
      <c r="F182" s="66">
        <f>'Radar FOV Boundary Interpolated'!$E182*COS(3.14*$A182/180)</f>
        <v>0</v>
      </c>
      <c r="G182" s="66">
        <f>'Radar FOV Boundary Interpolated'!$E182*SIN(3.14*$A182/180)</f>
        <v>0</v>
      </c>
      <c r="H182" s="73">
        <f>'Radar FOV Boundary Interpolated'!$B182</f>
        <v>0</v>
      </c>
      <c r="I182" s="47">
        <f>'Radar FOV Boundary Interpolated'!$H182*COS(3.14*$A182/180)</f>
        <v>0</v>
      </c>
      <c r="J182" s="46">
        <f>'Radar FOV Boundary Interpolated'!$H182*SIN(3.14*$A182/180)</f>
        <v>0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6"/>
    </row>
    <row r="183" spans="1:22" x14ac:dyDescent="0.3">
      <c r="A183" s="40">
        <f t="shared" si="5"/>
        <v>85</v>
      </c>
      <c r="B183" s="60">
        <f>(('Radar FOV Boundary Spec '!$Q$5-'Radar FOV Boundary Spec '!$R$5)/('Radar FOV Boundary Spec '!$Q$7-'Radar FOV Boundary Spec '!$R$7))*('Radar FOV Boundary Interpolated'!$A183-'Radar FOV Boundary Spec '!$R$7)+'Radar FOV Boundary Spec '!$R$5</f>
        <v>0</v>
      </c>
      <c r="C183" s="59">
        <f>'Radar FOV Boundary Interpolated'!$B183*COS(3.14*$A183/180)</f>
        <v>0</v>
      </c>
      <c r="D183" s="59">
        <f>'Radar FOV Boundary Interpolated'!$B183*SIN(3.14*$A183/180)</f>
        <v>0</v>
      </c>
      <c r="E183" s="65">
        <f>(  ( 'Radar FOV Boundary Spec '!$O$10- 'Radar FOV Boundary Spec '!$P$10 )/('Radar FOV Boundary Spec '!$O$12 - 'Radar FOV Boundary Spec '!$P$12)  )*('Radar FOV Boundary Interpolated'!$A183 - 'Radar FOV Boundary Spec '!$P$12) + 'Radar FOV Boundary Spec '!$P$10</f>
        <v>0</v>
      </c>
      <c r="F183" s="66">
        <f>'Radar FOV Boundary Interpolated'!$E183*COS(3.14*$A183/180)</f>
        <v>0</v>
      </c>
      <c r="G183" s="66">
        <f>'Radar FOV Boundary Interpolated'!$E183*SIN(3.14*$A183/180)</f>
        <v>0</v>
      </c>
      <c r="H183" s="73">
        <f>'Radar FOV Boundary Interpolated'!$B183</f>
        <v>0</v>
      </c>
      <c r="I183" s="47">
        <f>'Radar FOV Boundary Interpolated'!$H183*COS(3.14*$A183/180)</f>
        <v>0</v>
      </c>
      <c r="J183" s="46">
        <f>'Radar FOV Boundary Interpolated'!$H183*SIN(3.14*$A183/180)</f>
        <v>0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6"/>
    </row>
    <row r="184" spans="1:22" x14ac:dyDescent="0.3">
      <c r="A184" s="40">
        <f t="shared" si="5"/>
        <v>86</v>
      </c>
      <c r="B184" s="60">
        <f>(('Radar FOV Boundary Spec '!$Q$5-'Radar FOV Boundary Spec '!$R$5)/('Radar FOV Boundary Spec '!$Q$7-'Radar FOV Boundary Spec '!$R$7))*('Radar FOV Boundary Interpolated'!$A184-'Radar FOV Boundary Spec '!$R$7)+'Radar FOV Boundary Spec '!$R$5</f>
        <v>0</v>
      </c>
      <c r="C184" s="59">
        <f>'Radar FOV Boundary Interpolated'!$B184*COS(3.14*$A184/180)</f>
        <v>0</v>
      </c>
      <c r="D184" s="59">
        <f>'Radar FOV Boundary Interpolated'!$B184*SIN(3.14*$A184/180)</f>
        <v>0</v>
      </c>
      <c r="E184" s="65">
        <f>(  ( 'Radar FOV Boundary Spec '!$O$10- 'Radar FOV Boundary Spec '!$P$10 )/('Radar FOV Boundary Spec '!$O$12 - 'Radar FOV Boundary Spec '!$P$12)  )*('Radar FOV Boundary Interpolated'!$A184 - 'Radar FOV Boundary Spec '!$P$12) + 'Radar FOV Boundary Spec '!$P$10</f>
        <v>0</v>
      </c>
      <c r="F184" s="66">
        <f>'Radar FOV Boundary Interpolated'!$E184*COS(3.14*$A184/180)</f>
        <v>0</v>
      </c>
      <c r="G184" s="66">
        <f>'Radar FOV Boundary Interpolated'!$E184*SIN(3.14*$A184/180)</f>
        <v>0</v>
      </c>
      <c r="H184" s="73">
        <f>'Radar FOV Boundary Interpolated'!$B184</f>
        <v>0</v>
      </c>
      <c r="I184" s="47">
        <f>'Radar FOV Boundary Interpolated'!$H184*COS(3.14*$A184/180)</f>
        <v>0</v>
      </c>
      <c r="J184" s="46">
        <f>'Radar FOV Boundary Interpolated'!$H184*SIN(3.14*$A184/180)</f>
        <v>0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6"/>
    </row>
    <row r="185" spans="1:22" x14ac:dyDescent="0.3">
      <c r="A185" s="40">
        <f t="shared" si="5"/>
        <v>87</v>
      </c>
      <c r="B185" s="60">
        <f>(('Radar FOV Boundary Spec '!$Q$5-'Radar FOV Boundary Spec '!$R$5)/('Radar FOV Boundary Spec '!$Q$7-'Radar FOV Boundary Spec '!$R$7))*('Radar FOV Boundary Interpolated'!$A185-'Radar FOV Boundary Spec '!$R$7)+'Radar FOV Boundary Spec '!$R$5</f>
        <v>0</v>
      </c>
      <c r="C185" s="59">
        <f>'Radar FOV Boundary Interpolated'!$B185*COS(3.14*$A185/180)</f>
        <v>0</v>
      </c>
      <c r="D185" s="59">
        <f>'Radar FOV Boundary Interpolated'!$B185*SIN(3.14*$A185/180)</f>
        <v>0</v>
      </c>
      <c r="E185" s="65">
        <f>(  ( 'Radar FOV Boundary Spec '!$O$10- 'Radar FOV Boundary Spec '!$P$10 )/('Radar FOV Boundary Spec '!$O$12 - 'Radar FOV Boundary Spec '!$P$12)  )*('Radar FOV Boundary Interpolated'!$A185 - 'Radar FOV Boundary Spec '!$P$12) + 'Radar FOV Boundary Spec '!$P$10</f>
        <v>0</v>
      </c>
      <c r="F185" s="66">
        <f>'Radar FOV Boundary Interpolated'!$E185*COS(3.14*$A185/180)</f>
        <v>0</v>
      </c>
      <c r="G185" s="66">
        <f>'Radar FOV Boundary Interpolated'!$E185*SIN(3.14*$A185/180)</f>
        <v>0</v>
      </c>
      <c r="H185" s="73">
        <f>'Radar FOV Boundary Interpolated'!$B185</f>
        <v>0</v>
      </c>
      <c r="I185" s="47">
        <f>'Radar FOV Boundary Interpolated'!$H185*COS(3.14*$A185/180)</f>
        <v>0</v>
      </c>
      <c r="J185" s="46">
        <f>'Radar FOV Boundary Interpolated'!$H185*SIN(3.14*$A185/180)</f>
        <v>0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6"/>
    </row>
    <row r="186" spans="1:22" x14ac:dyDescent="0.3">
      <c r="A186" s="40">
        <f t="shared" si="5"/>
        <v>88</v>
      </c>
      <c r="B186" s="60">
        <f>(('Radar FOV Boundary Spec '!$Q$5-'Radar FOV Boundary Spec '!$R$5)/('Radar FOV Boundary Spec '!$Q$7-'Radar FOV Boundary Spec '!$R$7))*('Radar FOV Boundary Interpolated'!$A186-'Radar FOV Boundary Spec '!$R$7)+'Radar FOV Boundary Spec '!$R$5</f>
        <v>0</v>
      </c>
      <c r="C186" s="59">
        <f>'Radar FOV Boundary Interpolated'!$B186*COS(3.14*$A186/180)</f>
        <v>0</v>
      </c>
      <c r="D186" s="59">
        <f>'Radar FOV Boundary Interpolated'!$B186*SIN(3.14*$A186/180)</f>
        <v>0</v>
      </c>
      <c r="E186" s="65">
        <f>(  ( 'Radar FOV Boundary Spec '!$O$10- 'Radar FOV Boundary Spec '!$P$10 )/('Radar FOV Boundary Spec '!$O$12 - 'Radar FOV Boundary Spec '!$P$12)  )*('Radar FOV Boundary Interpolated'!$A186 - 'Radar FOV Boundary Spec '!$P$12) + 'Radar FOV Boundary Spec '!$P$10</f>
        <v>0</v>
      </c>
      <c r="F186" s="66">
        <f>'Radar FOV Boundary Interpolated'!$E186*COS(3.14*$A186/180)</f>
        <v>0</v>
      </c>
      <c r="G186" s="66">
        <f>'Radar FOV Boundary Interpolated'!$E186*SIN(3.14*$A186/180)</f>
        <v>0</v>
      </c>
      <c r="H186" s="73">
        <f>'Radar FOV Boundary Interpolated'!$B186</f>
        <v>0</v>
      </c>
      <c r="I186" s="47">
        <f>'Radar FOV Boundary Interpolated'!$H186*COS(3.14*$A186/180)</f>
        <v>0</v>
      </c>
      <c r="J186" s="46">
        <f>'Radar FOV Boundary Interpolated'!$H186*SIN(3.14*$A186/180)</f>
        <v>0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6"/>
    </row>
    <row r="187" spans="1:22" x14ac:dyDescent="0.3">
      <c r="A187" s="40">
        <f t="shared" si="5"/>
        <v>89</v>
      </c>
      <c r="B187" s="60">
        <f>(('Radar FOV Boundary Spec '!$Q$5-'Radar FOV Boundary Spec '!$R$5)/('Radar FOV Boundary Spec '!$Q$7-'Radar FOV Boundary Spec '!$R$7))*('Radar FOV Boundary Interpolated'!$A187-'Radar FOV Boundary Spec '!$R$7)+'Radar FOV Boundary Spec '!$R$5</f>
        <v>0</v>
      </c>
      <c r="C187" s="59">
        <f>'Radar FOV Boundary Interpolated'!$B187*COS(3.14*$A187/180)</f>
        <v>0</v>
      </c>
      <c r="D187" s="59">
        <f>'Radar FOV Boundary Interpolated'!$B187*SIN(3.14*$A187/180)</f>
        <v>0</v>
      </c>
      <c r="E187" s="65">
        <f>(  ( 'Radar FOV Boundary Spec '!$O$10- 'Radar FOV Boundary Spec '!$P$10 )/('Radar FOV Boundary Spec '!$O$12 - 'Radar FOV Boundary Spec '!$P$12)  )*('Radar FOV Boundary Interpolated'!$A187 - 'Radar FOV Boundary Spec '!$P$12) + 'Radar FOV Boundary Spec '!$P$10</f>
        <v>0</v>
      </c>
      <c r="F187" s="66">
        <f>'Radar FOV Boundary Interpolated'!$E187*COS(3.14*$A187/180)</f>
        <v>0</v>
      </c>
      <c r="G187" s="66">
        <f>'Radar FOV Boundary Interpolated'!$E187*SIN(3.14*$A187/180)</f>
        <v>0</v>
      </c>
      <c r="H187" s="73">
        <f>'Radar FOV Boundary Interpolated'!$B187</f>
        <v>0</v>
      </c>
      <c r="I187" s="47">
        <f>'Radar FOV Boundary Interpolated'!$H187*COS(3.14*$A187/180)</f>
        <v>0</v>
      </c>
      <c r="J187" s="46">
        <f>'Radar FOV Boundary Interpolated'!$H187*SIN(3.14*$A187/180)</f>
        <v>0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6"/>
    </row>
    <row r="188" spans="1:22" ht="15" thickBot="1" x14ac:dyDescent="0.35">
      <c r="A188" s="41">
        <f t="shared" si="5"/>
        <v>90</v>
      </c>
      <c r="B188" s="61">
        <f>(('Radar FOV Boundary Spec '!$Q$5-'Radar FOV Boundary Spec '!$R$5)/('Radar FOV Boundary Spec '!$Q$7-'Radar FOV Boundary Spec '!$R$7))*('Radar FOV Boundary Interpolated'!$A188-'Radar FOV Boundary Spec '!$R$7)+'Radar FOV Boundary Spec '!$R$5</f>
        <v>0</v>
      </c>
      <c r="C188" s="62">
        <f>'Radar FOV Boundary Interpolated'!$B188*COS(3.14*$A188/180)</f>
        <v>0</v>
      </c>
      <c r="D188" s="62">
        <f>'Radar FOV Boundary Interpolated'!$B188*SIN(3.14*$A188/180)</f>
        <v>0</v>
      </c>
      <c r="E188" s="67">
        <f>(  ( 'Radar FOV Boundary Spec '!$O$10- 'Radar FOV Boundary Spec '!$P$10 )/('Radar FOV Boundary Spec '!$O$12 - 'Radar FOV Boundary Spec '!$P$12)  )*('Radar FOV Boundary Interpolated'!$A188 - 'Radar FOV Boundary Spec '!$P$12) + 'Radar FOV Boundary Spec '!$P$10</f>
        <v>0</v>
      </c>
      <c r="F188" s="68">
        <f>'Radar FOV Boundary Interpolated'!$E188*COS(3.14*$A188/180)</f>
        <v>0</v>
      </c>
      <c r="G188" s="68">
        <f>'Radar FOV Boundary Interpolated'!$E188*SIN(3.14*$A188/180)</f>
        <v>0</v>
      </c>
      <c r="H188" s="74">
        <f>'Radar FOV Boundary Interpolated'!$B188</f>
        <v>0</v>
      </c>
      <c r="I188" s="50">
        <f>'Radar FOV Boundary Interpolated'!$H188*COS(3.14*$A188/180)</f>
        <v>0</v>
      </c>
      <c r="J188" s="49">
        <f>'Radar FOV Boundary Interpolated'!$H188*SIN(3.14*$A188/180)</f>
        <v>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7"/>
    </row>
    <row r="189" spans="1:22" x14ac:dyDescent="0.3">
      <c r="H189" s="55"/>
    </row>
  </sheetData>
  <mergeCells count="6">
    <mergeCell ref="A1:V3"/>
    <mergeCell ref="B4:C5"/>
    <mergeCell ref="D4:D5"/>
    <mergeCell ref="B6:D6"/>
    <mergeCell ref="E6:G6"/>
    <mergeCell ref="H6:J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4FDD-1F4D-44FF-A014-0658AF86DF9A}">
  <dimension ref="A1:AB186"/>
  <sheetViews>
    <sheetView zoomScale="72" zoomScaleNormal="72" workbookViewId="0">
      <selection activeCell="B49" sqref="B49"/>
    </sheetView>
  </sheetViews>
  <sheetFormatPr defaultRowHeight="14.4" x14ac:dyDescent="0.3"/>
  <cols>
    <col min="1" max="1" width="11.21875" style="27" customWidth="1"/>
    <col min="2" max="2" width="14.6640625" style="27" customWidth="1"/>
    <col min="3" max="3" width="13.6640625" style="27" customWidth="1"/>
    <col min="4" max="4" width="13.88671875" style="27" customWidth="1"/>
    <col min="5" max="5" width="16.5546875" style="27" customWidth="1"/>
    <col min="6" max="6" width="0.5546875" style="13" customWidth="1"/>
    <col min="7" max="16384" width="8.88671875" style="13"/>
  </cols>
  <sheetData>
    <row r="1" spans="1:28" ht="14.4" customHeight="1" x14ac:dyDescent="0.3">
      <c r="A1" s="143" t="s">
        <v>38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5"/>
    </row>
    <row r="2" spans="1:28" ht="14.4" customHeight="1" x14ac:dyDescent="0.3">
      <c r="A2" s="146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8"/>
    </row>
    <row r="3" spans="1:28" ht="15" customHeight="1" thickBot="1" x14ac:dyDescent="0.35">
      <c r="A3" s="149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1"/>
    </row>
    <row r="4" spans="1:28" ht="15" thickBot="1" x14ac:dyDescent="0.35">
      <c r="A4" s="52" t="s">
        <v>23</v>
      </c>
      <c r="B4" s="52">
        <v>10</v>
      </c>
      <c r="C4" s="52">
        <v>5</v>
      </c>
      <c r="D4" s="52">
        <v>0</v>
      </c>
      <c r="E4" s="38">
        <v>-7</v>
      </c>
      <c r="F4" s="43"/>
      <c r="G4" s="158" t="s">
        <v>19</v>
      </c>
      <c r="H4" s="159"/>
      <c r="I4" s="158" t="s">
        <v>20</v>
      </c>
      <c r="J4" s="159"/>
      <c r="K4" s="158" t="s">
        <v>21</v>
      </c>
      <c r="L4" s="159"/>
      <c r="M4" s="158" t="s">
        <v>22</v>
      </c>
      <c r="N4" s="159"/>
    </row>
    <row r="5" spans="1:28" ht="15" thickBot="1" x14ac:dyDescent="0.35">
      <c r="A5" s="42" t="str">
        <f>'Radar FOV Boundary Interpolated'!A7</f>
        <v xml:space="preserve">Angle (deg) </v>
      </c>
      <c r="B5" s="42" t="s">
        <v>33</v>
      </c>
      <c r="C5" s="42" t="s">
        <v>34</v>
      </c>
      <c r="D5" s="42" t="s">
        <v>35</v>
      </c>
      <c r="E5" s="39" t="s">
        <v>36</v>
      </c>
      <c r="F5" s="43"/>
      <c r="G5" s="52" t="s">
        <v>24</v>
      </c>
      <c r="H5" s="52" t="s">
        <v>25</v>
      </c>
      <c r="I5" s="52" t="s">
        <v>24</v>
      </c>
      <c r="J5" s="52" t="s">
        <v>25</v>
      </c>
      <c r="K5" s="52" t="s">
        <v>24</v>
      </c>
      <c r="L5" s="52" t="s">
        <v>25</v>
      </c>
      <c r="M5" s="52" t="s">
        <v>24</v>
      </c>
      <c r="N5" s="52" t="s">
        <v>25</v>
      </c>
    </row>
    <row r="6" spans="1:28" x14ac:dyDescent="0.3">
      <c r="A6" s="75">
        <f>'Radar FOV Boundary Interpolated'!A8</f>
        <v>-90</v>
      </c>
      <c r="B6" s="53">
        <f>'Radar FOV Boundary Interpolated'!H8</f>
        <v>0</v>
      </c>
      <c r="C6" s="53">
        <f>'Radar RCS FOV boundary'!B6 * POWER(10, -( (10 - 'Radar RCS FOV boundary'!$C$4)/40) )</f>
        <v>0</v>
      </c>
      <c r="D6" s="53">
        <f>'Radar RCS FOV boundary'!$B6 * POWER(10, -( (10 - 'Radar RCS FOV boundary'!$D$4)/40) )</f>
        <v>0</v>
      </c>
      <c r="E6" s="44">
        <f>'Radar RCS FOV boundary'!$B6 * POWER(10, -( (10 - 'Radar RCS FOV boundary'!$E$4)/40) )</f>
        <v>0</v>
      </c>
      <c r="F6" s="43"/>
      <c r="G6" s="45">
        <f>$B6*COS(3.14*$A6/180)</f>
        <v>0</v>
      </c>
      <c r="H6" s="46">
        <f>$B6*SIN(3.14*$A6/180)</f>
        <v>0</v>
      </c>
      <c r="I6" s="47">
        <f>$C6*COS(3.14*$A6/180)</f>
        <v>0</v>
      </c>
      <c r="J6" s="47">
        <f>$C6*SIN(3.14*$A6/180)</f>
        <v>0</v>
      </c>
      <c r="K6" s="45">
        <f>$D6*COS(3.14*$A6/180)</f>
        <v>0</v>
      </c>
      <c r="L6" s="46">
        <f>$D6*SIN(3.14*$A6/180)</f>
        <v>0</v>
      </c>
      <c r="M6" s="45">
        <f>$E6*COS(3.14*$A6/180)</f>
        <v>0</v>
      </c>
      <c r="N6" s="46">
        <f>$E6*SIN(3.14*$A6/180)</f>
        <v>0</v>
      </c>
    </row>
    <row r="7" spans="1:28" x14ac:dyDescent="0.3">
      <c r="A7" s="75">
        <f>'Radar FOV Boundary Interpolated'!A9</f>
        <v>-89</v>
      </c>
      <c r="B7" s="53">
        <f>'Radar FOV Boundary Interpolated'!H9</f>
        <v>0</v>
      </c>
      <c r="C7" s="53">
        <f>'Radar RCS FOV boundary'!B7 * POWER(10, -( (10 - 'Radar RCS FOV boundary'!$C$4)/40) )</f>
        <v>0</v>
      </c>
      <c r="D7" s="53">
        <f>'Radar RCS FOV boundary'!$B7 * POWER(10, -( (10 - 'Radar RCS FOV boundary'!$D$4)/40) )</f>
        <v>0</v>
      </c>
      <c r="E7" s="44">
        <f>'Radar RCS FOV boundary'!$B7 * POWER(10, -( (10 - 'Radar RCS FOV boundary'!$E$4)/40) )</f>
        <v>0</v>
      </c>
      <c r="F7" s="43"/>
      <c r="G7" s="45">
        <f t="shared" ref="G7:G70" si="0">$B7*COS(3.14*$A7/180)</f>
        <v>0</v>
      </c>
      <c r="H7" s="46">
        <f t="shared" ref="H7:H70" si="1">$B7*SIN(3.14*$A7/180)</f>
        <v>0</v>
      </c>
      <c r="I7" s="47">
        <f t="shared" ref="I7:I70" si="2">$C7*COS(3.14*$A7/180)</f>
        <v>0</v>
      </c>
      <c r="J7" s="47">
        <f t="shared" ref="J7:J70" si="3">$C7*SIN(3.14*$A7/180)</f>
        <v>0</v>
      </c>
      <c r="K7" s="45">
        <f t="shared" ref="K7:K70" si="4">$D7*COS(3.14*$A7/180)</f>
        <v>0</v>
      </c>
      <c r="L7" s="46">
        <f t="shared" ref="L7:L70" si="5">$D7*SIN(3.14*$A7/180)</f>
        <v>0</v>
      </c>
      <c r="M7" s="45">
        <f t="shared" ref="M7:M70" si="6">$E7*COS(3.14*$A7/180)</f>
        <v>0</v>
      </c>
      <c r="N7" s="46">
        <f t="shared" ref="N7:N70" si="7">$E7*SIN(3.14*$A7/180)</f>
        <v>0</v>
      </c>
    </row>
    <row r="8" spans="1:28" x14ac:dyDescent="0.3">
      <c r="A8" s="75">
        <f>'Radar FOV Boundary Interpolated'!A10</f>
        <v>-88</v>
      </c>
      <c r="B8" s="53">
        <f>'Radar FOV Boundary Interpolated'!H10</f>
        <v>0</v>
      </c>
      <c r="C8" s="53">
        <f>'Radar RCS FOV boundary'!B8 * POWER(10, -( (10 - 'Radar RCS FOV boundary'!$C$4)/40) )</f>
        <v>0</v>
      </c>
      <c r="D8" s="53">
        <f>'Radar RCS FOV boundary'!$B8 * POWER(10, -( (10 - 'Radar RCS FOV boundary'!$D$4)/40) )</f>
        <v>0</v>
      </c>
      <c r="E8" s="44">
        <f>'Radar RCS FOV boundary'!$B8 * POWER(10, -( (10 - 'Radar RCS FOV boundary'!$E$4)/40) )</f>
        <v>0</v>
      </c>
      <c r="F8" s="43"/>
      <c r="G8" s="45">
        <f t="shared" si="0"/>
        <v>0</v>
      </c>
      <c r="H8" s="46">
        <f t="shared" si="1"/>
        <v>0</v>
      </c>
      <c r="I8" s="47">
        <f t="shared" si="2"/>
        <v>0</v>
      </c>
      <c r="J8" s="47">
        <f t="shared" si="3"/>
        <v>0</v>
      </c>
      <c r="K8" s="45">
        <f t="shared" si="4"/>
        <v>0</v>
      </c>
      <c r="L8" s="46">
        <f t="shared" si="5"/>
        <v>0</v>
      </c>
      <c r="M8" s="45">
        <f t="shared" si="6"/>
        <v>0</v>
      </c>
      <c r="N8" s="46">
        <f t="shared" si="7"/>
        <v>0</v>
      </c>
    </row>
    <row r="9" spans="1:28" x14ac:dyDescent="0.3">
      <c r="A9" s="75">
        <f>'Radar FOV Boundary Interpolated'!A11</f>
        <v>-87</v>
      </c>
      <c r="B9" s="53">
        <f>'Radar FOV Boundary Interpolated'!H11</f>
        <v>0</v>
      </c>
      <c r="C9" s="53">
        <f>'Radar RCS FOV boundary'!B9 * POWER(10, -( (10 - 'Radar RCS FOV boundary'!$C$4)/40) )</f>
        <v>0</v>
      </c>
      <c r="D9" s="53">
        <f>'Radar RCS FOV boundary'!$B9 * POWER(10, -( (10 - 'Radar RCS FOV boundary'!$D$4)/40) )</f>
        <v>0</v>
      </c>
      <c r="E9" s="44">
        <f>'Radar RCS FOV boundary'!$B9 * POWER(10, -( (10 - 'Radar RCS FOV boundary'!$E$4)/40) )</f>
        <v>0</v>
      </c>
      <c r="F9" s="43"/>
      <c r="G9" s="45">
        <f t="shared" si="0"/>
        <v>0</v>
      </c>
      <c r="H9" s="46">
        <f t="shared" si="1"/>
        <v>0</v>
      </c>
      <c r="I9" s="47">
        <f t="shared" si="2"/>
        <v>0</v>
      </c>
      <c r="J9" s="47">
        <f t="shared" si="3"/>
        <v>0</v>
      </c>
      <c r="K9" s="45">
        <f t="shared" si="4"/>
        <v>0</v>
      </c>
      <c r="L9" s="46">
        <f t="shared" si="5"/>
        <v>0</v>
      </c>
      <c r="M9" s="45">
        <f t="shared" si="6"/>
        <v>0</v>
      </c>
      <c r="N9" s="46">
        <f t="shared" si="7"/>
        <v>0</v>
      </c>
    </row>
    <row r="10" spans="1:28" x14ac:dyDescent="0.3">
      <c r="A10" s="75">
        <f>'Radar FOV Boundary Interpolated'!A12</f>
        <v>-86</v>
      </c>
      <c r="B10" s="53">
        <f>'Radar FOV Boundary Interpolated'!H12</f>
        <v>0</v>
      </c>
      <c r="C10" s="53">
        <f>'Radar RCS FOV boundary'!B10 * POWER(10, -( (10 - 'Radar RCS FOV boundary'!$C$4)/40) )</f>
        <v>0</v>
      </c>
      <c r="D10" s="53">
        <f>'Radar RCS FOV boundary'!$B10 * POWER(10, -( (10 - 'Radar RCS FOV boundary'!$D$4)/40) )</f>
        <v>0</v>
      </c>
      <c r="E10" s="44">
        <f>'Radar RCS FOV boundary'!$B10 * POWER(10, -( (10 - 'Radar RCS FOV boundary'!$E$4)/40) )</f>
        <v>0</v>
      </c>
      <c r="F10" s="43"/>
      <c r="G10" s="45">
        <f t="shared" si="0"/>
        <v>0</v>
      </c>
      <c r="H10" s="46">
        <f t="shared" si="1"/>
        <v>0</v>
      </c>
      <c r="I10" s="47">
        <f t="shared" si="2"/>
        <v>0</v>
      </c>
      <c r="J10" s="47">
        <f t="shared" si="3"/>
        <v>0</v>
      </c>
      <c r="K10" s="45">
        <f t="shared" si="4"/>
        <v>0</v>
      </c>
      <c r="L10" s="46">
        <f t="shared" si="5"/>
        <v>0</v>
      </c>
      <c r="M10" s="45">
        <f t="shared" si="6"/>
        <v>0</v>
      </c>
      <c r="N10" s="46">
        <f t="shared" si="7"/>
        <v>0</v>
      </c>
    </row>
    <row r="11" spans="1:28" x14ac:dyDescent="0.3">
      <c r="A11" s="75">
        <f>'Radar FOV Boundary Interpolated'!A13</f>
        <v>-85</v>
      </c>
      <c r="B11" s="53">
        <f>'Radar FOV Boundary Interpolated'!H13</f>
        <v>0</v>
      </c>
      <c r="C11" s="53">
        <f>'Radar RCS FOV boundary'!B11 * POWER(10, -( (10 - 'Radar RCS FOV boundary'!$C$4)/40) )</f>
        <v>0</v>
      </c>
      <c r="D11" s="53">
        <f>'Radar RCS FOV boundary'!$B11 * POWER(10, -( (10 - 'Radar RCS FOV boundary'!$D$4)/40) )</f>
        <v>0</v>
      </c>
      <c r="E11" s="44">
        <f>'Radar RCS FOV boundary'!$B11 * POWER(10, -( (10 - 'Radar RCS FOV boundary'!$E$4)/40) )</f>
        <v>0</v>
      </c>
      <c r="F11" s="43"/>
      <c r="G11" s="45">
        <f t="shared" si="0"/>
        <v>0</v>
      </c>
      <c r="H11" s="46">
        <f t="shared" si="1"/>
        <v>0</v>
      </c>
      <c r="I11" s="47">
        <f t="shared" si="2"/>
        <v>0</v>
      </c>
      <c r="J11" s="47">
        <f t="shared" si="3"/>
        <v>0</v>
      </c>
      <c r="K11" s="45">
        <f t="shared" si="4"/>
        <v>0</v>
      </c>
      <c r="L11" s="46">
        <f t="shared" si="5"/>
        <v>0</v>
      </c>
      <c r="M11" s="45">
        <f t="shared" si="6"/>
        <v>0</v>
      </c>
      <c r="N11" s="46">
        <f t="shared" si="7"/>
        <v>0</v>
      </c>
    </row>
    <row r="12" spans="1:28" x14ac:dyDescent="0.3">
      <c r="A12" s="75">
        <f>'Radar FOV Boundary Interpolated'!A14</f>
        <v>-84</v>
      </c>
      <c r="B12" s="53">
        <f>'Radar FOV Boundary Interpolated'!H14</f>
        <v>0</v>
      </c>
      <c r="C12" s="53">
        <f>'Radar RCS FOV boundary'!B12 * POWER(10, -( (10 - 'Radar RCS FOV boundary'!$C$4)/40) )</f>
        <v>0</v>
      </c>
      <c r="D12" s="53">
        <f>'Radar RCS FOV boundary'!$B12 * POWER(10, -( (10 - 'Radar RCS FOV boundary'!$D$4)/40) )</f>
        <v>0</v>
      </c>
      <c r="E12" s="44">
        <f>'Radar RCS FOV boundary'!$B12 * POWER(10, -( (10 - 'Radar RCS FOV boundary'!$E$4)/40) )</f>
        <v>0</v>
      </c>
      <c r="F12" s="43"/>
      <c r="G12" s="45">
        <f t="shared" si="0"/>
        <v>0</v>
      </c>
      <c r="H12" s="46">
        <f t="shared" si="1"/>
        <v>0</v>
      </c>
      <c r="I12" s="47">
        <f t="shared" si="2"/>
        <v>0</v>
      </c>
      <c r="J12" s="47">
        <f t="shared" si="3"/>
        <v>0</v>
      </c>
      <c r="K12" s="45">
        <f t="shared" si="4"/>
        <v>0</v>
      </c>
      <c r="L12" s="46">
        <f t="shared" si="5"/>
        <v>0</v>
      </c>
      <c r="M12" s="45">
        <f t="shared" si="6"/>
        <v>0</v>
      </c>
      <c r="N12" s="46">
        <f t="shared" si="7"/>
        <v>0</v>
      </c>
    </row>
    <row r="13" spans="1:28" x14ac:dyDescent="0.3">
      <c r="A13" s="75">
        <f>'Radar FOV Boundary Interpolated'!A15</f>
        <v>-83</v>
      </c>
      <c r="B13" s="53">
        <f>'Radar FOV Boundary Interpolated'!H15</f>
        <v>0</v>
      </c>
      <c r="C13" s="53">
        <f>'Radar RCS FOV boundary'!B13 * POWER(10, -( (10 - 'Radar RCS FOV boundary'!$C$4)/40) )</f>
        <v>0</v>
      </c>
      <c r="D13" s="53">
        <f>'Radar RCS FOV boundary'!$B13 * POWER(10, -( (10 - 'Radar RCS FOV boundary'!$D$4)/40) )</f>
        <v>0</v>
      </c>
      <c r="E13" s="44">
        <f>'Radar RCS FOV boundary'!$B13 * POWER(10, -( (10 - 'Radar RCS FOV boundary'!$E$4)/40) )</f>
        <v>0</v>
      </c>
      <c r="F13" s="43"/>
      <c r="G13" s="45">
        <f t="shared" si="0"/>
        <v>0</v>
      </c>
      <c r="H13" s="46">
        <f t="shared" si="1"/>
        <v>0</v>
      </c>
      <c r="I13" s="47">
        <f t="shared" si="2"/>
        <v>0</v>
      </c>
      <c r="J13" s="47">
        <f t="shared" si="3"/>
        <v>0</v>
      </c>
      <c r="K13" s="45">
        <f t="shared" si="4"/>
        <v>0</v>
      </c>
      <c r="L13" s="46">
        <f t="shared" si="5"/>
        <v>0</v>
      </c>
      <c r="M13" s="45">
        <f t="shared" si="6"/>
        <v>0</v>
      </c>
      <c r="N13" s="46">
        <f t="shared" si="7"/>
        <v>0</v>
      </c>
    </row>
    <row r="14" spans="1:28" x14ac:dyDescent="0.3">
      <c r="A14" s="75">
        <f>'Radar FOV Boundary Interpolated'!A16</f>
        <v>-82</v>
      </c>
      <c r="B14" s="53">
        <f>'Radar FOV Boundary Interpolated'!H16</f>
        <v>0</v>
      </c>
      <c r="C14" s="53">
        <f>'Radar RCS FOV boundary'!B14 * POWER(10, -( (10 - 'Radar RCS FOV boundary'!$C$4)/40) )</f>
        <v>0</v>
      </c>
      <c r="D14" s="53">
        <f>'Radar RCS FOV boundary'!$B14 * POWER(10, -( (10 - 'Radar RCS FOV boundary'!$D$4)/40) )</f>
        <v>0</v>
      </c>
      <c r="E14" s="44">
        <f>'Radar RCS FOV boundary'!$B14 * POWER(10, -( (10 - 'Radar RCS FOV boundary'!$E$4)/40) )</f>
        <v>0</v>
      </c>
      <c r="F14" s="43"/>
      <c r="G14" s="45">
        <f t="shared" si="0"/>
        <v>0</v>
      </c>
      <c r="H14" s="46">
        <f t="shared" si="1"/>
        <v>0</v>
      </c>
      <c r="I14" s="47">
        <f t="shared" si="2"/>
        <v>0</v>
      </c>
      <c r="J14" s="47">
        <f t="shared" si="3"/>
        <v>0</v>
      </c>
      <c r="K14" s="45">
        <f t="shared" si="4"/>
        <v>0</v>
      </c>
      <c r="L14" s="46">
        <f t="shared" si="5"/>
        <v>0</v>
      </c>
      <c r="M14" s="45">
        <f t="shared" si="6"/>
        <v>0</v>
      </c>
      <c r="N14" s="46">
        <f t="shared" si="7"/>
        <v>0</v>
      </c>
    </row>
    <row r="15" spans="1:28" x14ac:dyDescent="0.3">
      <c r="A15" s="75">
        <f>'Radar FOV Boundary Interpolated'!A17</f>
        <v>-81</v>
      </c>
      <c r="B15" s="53">
        <f>'Radar FOV Boundary Interpolated'!H17</f>
        <v>0</v>
      </c>
      <c r="C15" s="53">
        <f>'Radar RCS FOV boundary'!B15 * POWER(10, -( (10 - 'Radar RCS FOV boundary'!$C$4)/40) )</f>
        <v>0</v>
      </c>
      <c r="D15" s="53">
        <f>'Radar RCS FOV boundary'!$B15 * POWER(10, -( (10 - 'Radar RCS FOV boundary'!$D$4)/40) )</f>
        <v>0</v>
      </c>
      <c r="E15" s="44">
        <f>'Radar RCS FOV boundary'!$B15 * POWER(10, -( (10 - 'Radar RCS FOV boundary'!$E$4)/40) )</f>
        <v>0</v>
      </c>
      <c r="F15" s="43"/>
      <c r="G15" s="45">
        <f t="shared" si="0"/>
        <v>0</v>
      </c>
      <c r="H15" s="46">
        <f t="shared" si="1"/>
        <v>0</v>
      </c>
      <c r="I15" s="47">
        <f t="shared" si="2"/>
        <v>0</v>
      </c>
      <c r="J15" s="47">
        <f t="shared" si="3"/>
        <v>0</v>
      </c>
      <c r="K15" s="45">
        <f t="shared" si="4"/>
        <v>0</v>
      </c>
      <c r="L15" s="46">
        <f t="shared" si="5"/>
        <v>0</v>
      </c>
      <c r="M15" s="45">
        <f t="shared" si="6"/>
        <v>0</v>
      </c>
      <c r="N15" s="46">
        <f t="shared" si="7"/>
        <v>0</v>
      </c>
    </row>
    <row r="16" spans="1:28" x14ac:dyDescent="0.3">
      <c r="A16" s="75">
        <f>'Radar FOV Boundary Interpolated'!A18</f>
        <v>-80</v>
      </c>
      <c r="B16" s="53">
        <f>'Radar FOV Boundary Interpolated'!H18</f>
        <v>0</v>
      </c>
      <c r="C16" s="53">
        <f>'Radar RCS FOV boundary'!B16 * POWER(10, -( (10 - 'Radar RCS FOV boundary'!$C$4)/40) )</f>
        <v>0</v>
      </c>
      <c r="D16" s="53">
        <f>'Radar RCS FOV boundary'!$B16 * POWER(10, -( (10 - 'Radar RCS FOV boundary'!$D$4)/40) )</f>
        <v>0</v>
      </c>
      <c r="E16" s="44">
        <f>'Radar RCS FOV boundary'!$B16 * POWER(10, -( (10 - 'Radar RCS FOV boundary'!$E$4)/40) )</f>
        <v>0</v>
      </c>
      <c r="F16" s="43"/>
      <c r="G16" s="45">
        <f t="shared" si="0"/>
        <v>0</v>
      </c>
      <c r="H16" s="46">
        <f t="shared" si="1"/>
        <v>0</v>
      </c>
      <c r="I16" s="47">
        <f t="shared" si="2"/>
        <v>0</v>
      </c>
      <c r="J16" s="47">
        <f t="shared" si="3"/>
        <v>0</v>
      </c>
      <c r="K16" s="45">
        <f t="shared" si="4"/>
        <v>0</v>
      </c>
      <c r="L16" s="46">
        <f t="shared" si="5"/>
        <v>0</v>
      </c>
      <c r="M16" s="45">
        <f t="shared" si="6"/>
        <v>0</v>
      </c>
      <c r="N16" s="46">
        <f t="shared" si="7"/>
        <v>0</v>
      </c>
    </row>
    <row r="17" spans="1:14" x14ac:dyDescent="0.3">
      <c r="A17" s="75">
        <f>'Radar FOV Boundary Interpolated'!A19</f>
        <v>-79</v>
      </c>
      <c r="B17" s="53">
        <f>'Radar FOV Boundary Interpolated'!H19</f>
        <v>0</v>
      </c>
      <c r="C17" s="53">
        <f>'Radar RCS FOV boundary'!B17 * POWER(10, -( (10 - 'Radar RCS FOV boundary'!$C$4)/40) )</f>
        <v>0</v>
      </c>
      <c r="D17" s="53">
        <f>'Radar RCS FOV boundary'!$B17 * POWER(10, -( (10 - 'Radar RCS FOV boundary'!$D$4)/40) )</f>
        <v>0</v>
      </c>
      <c r="E17" s="44">
        <f>'Radar RCS FOV boundary'!$B17 * POWER(10, -( (10 - 'Radar RCS FOV boundary'!$E$4)/40) )</f>
        <v>0</v>
      </c>
      <c r="F17" s="43"/>
      <c r="G17" s="45">
        <f t="shared" si="0"/>
        <v>0</v>
      </c>
      <c r="H17" s="46">
        <f t="shared" si="1"/>
        <v>0</v>
      </c>
      <c r="I17" s="47">
        <f t="shared" si="2"/>
        <v>0</v>
      </c>
      <c r="J17" s="47">
        <f t="shared" si="3"/>
        <v>0</v>
      </c>
      <c r="K17" s="45">
        <f t="shared" si="4"/>
        <v>0</v>
      </c>
      <c r="L17" s="46">
        <f t="shared" si="5"/>
        <v>0</v>
      </c>
      <c r="M17" s="45">
        <f t="shared" si="6"/>
        <v>0</v>
      </c>
      <c r="N17" s="46">
        <f t="shared" si="7"/>
        <v>0</v>
      </c>
    </row>
    <row r="18" spans="1:14" x14ac:dyDescent="0.3">
      <c r="A18" s="75">
        <f>'Radar FOV Boundary Interpolated'!A20</f>
        <v>-78</v>
      </c>
      <c r="B18" s="53">
        <f>'Radar FOV Boundary Interpolated'!H20</f>
        <v>0</v>
      </c>
      <c r="C18" s="53">
        <f>'Radar RCS FOV boundary'!B18 * POWER(10, -( (10 - 'Radar RCS FOV boundary'!$C$4)/40) )</f>
        <v>0</v>
      </c>
      <c r="D18" s="53">
        <f>'Radar RCS FOV boundary'!$B18 * POWER(10, -( (10 - 'Radar RCS FOV boundary'!$D$4)/40) )</f>
        <v>0</v>
      </c>
      <c r="E18" s="44">
        <f>'Radar RCS FOV boundary'!$B18 * POWER(10, -( (10 - 'Radar RCS FOV boundary'!$E$4)/40) )</f>
        <v>0</v>
      </c>
      <c r="F18" s="43"/>
      <c r="G18" s="45">
        <f t="shared" si="0"/>
        <v>0</v>
      </c>
      <c r="H18" s="46">
        <f t="shared" si="1"/>
        <v>0</v>
      </c>
      <c r="I18" s="47">
        <f t="shared" si="2"/>
        <v>0</v>
      </c>
      <c r="J18" s="47">
        <f t="shared" si="3"/>
        <v>0</v>
      </c>
      <c r="K18" s="45">
        <f t="shared" si="4"/>
        <v>0</v>
      </c>
      <c r="L18" s="46">
        <f t="shared" si="5"/>
        <v>0</v>
      </c>
      <c r="M18" s="45">
        <f t="shared" si="6"/>
        <v>0</v>
      </c>
      <c r="N18" s="46">
        <f t="shared" si="7"/>
        <v>0</v>
      </c>
    </row>
    <row r="19" spans="1:14" x14ac:dyDescent="0.3">
      <c r="A19" s="75">
        <f>'Radar FOV Boundary Interpolated'!A21</f>
        <v>-77</v>
      </c>
      <c r="B19" s="53">
        <f>'Radar FOV Boundary Interpolated'!H21</f>
        <v>0</v>
      </c>
      <c r="C19" s="53">
        <f>'Radar RCS FOV boundary'!B19 * POWER(10, -( (10 - 'Radar RCS FOV boundary'!$C$4)/40) )</f>
        <v>0</v>
      </c>
      <c r="D19" s="53">
        <f>'Radar RCS FOV boundary'!$B19 * POWER(10, -( (10 - 'Radar RCS FOV boundary'!$D$4)/40) )</f>
        <v>0</v>
      </c>
      <c r="E19" s="44">
        <f>'Radar RCS FOV boundary'!$B19 * POWER(10, -( (10 - 'Radar RCS FOV boundary'!$E$4)/40) )</f>
        <v>0</v>
      </c>
      <c r="F19" s="43"/>
      <c r="G19" s="45">
        <f t="shared" si="0"/>
        <v>0</v>
      </c>
      <c r="H19" s="46">
        <f t="shared" si="1"/>
        <v>0</v>
      </c>
      <c r="I19" s="47">
        <f t="shared" si="2"/>
        <v>0</v>
      </c>
      <c r="J19" s="47">
        <f t="shared" si="3"/>
        <v>0</v>
      </c>
      <c r="K19" s="45">
        <f t="shared" si="4"/>
        <v>0</v>
      </c>
      <c r="L19" s="46">
        <f t="shared" si="5"/>
        <v>0</v>
      </c>
      <c r="M19" s="45">
        <f t="shared" si="6"/>
        <v>0</v>
      </c>
      <c r="N19" s="46">
        <f t="shared" si="7"/>
        <v>0</v>
      </c>
    </row>
    <row r="20" spans="1:14" x14ac:dyDescent="0.3">
      <c r="A20" s="75">
        <f>'Radar FOV Boundary Interpolated'!A22</f>
        <v>-76</v>
      </c>
      <c r="B20" s="53">
        <f>'Radar FOV Boundary Interpolated'!H22</f>
        <v>0</v>
      </c>
      <c r="C20" s="53">
        <f>'Radar RCS FOV boundary'!B20 * POWER(10, -( (10 - 'Radar RCS FOV boundary'!$C$4)/40) )</f>
        <v>0</v>
      </c>
      <c r="D20" s="53">
        <f>'Radar RCS FOV boundary'!$B20 * POWER(10, -( (10 - 'Radar RCS FOV boundary'!$D$4)/40) )</f>
        <v>0</v>
      </c>
      <c r="E20" s="44">
        <f>'Radar RCS FOV boundary'!$B20 * POWER(10, -( (10 - 'Radar RCS FOV boundary'!$E$4)/40) )</f>
        <v>0</v>
      </c>
      <c r="F20" s="43"/>
      <c r="G20" s="45">
        <f t="shared" si="0"/>
        <v>0</v>
      </c>
      <c r="H20" s="46">
        <f t="shared" si="1"/>
        <v>0</v>
      </c>
      <c r="I20" s="47">
        <f t="shared" si="2"/>
        <v>0</v>
      </c>
      <c r="J20" s="47">
        <f t="shared" si="3"/>
        <v>0</v>
      </c>
      <c r="K20" s="45">
        <f t="shared" si="4"/>
        <v>0</v>
      </c>
      <c r="L20" s="46">
        <f t="shared" si="5"/>
        <v>0</v>
      </c>
      <c r="M20" s="45">
        <f t="shared" si="6"/>
        <v>0</v>
      </c>
      <c r="N20" s="46">
        <f t="shared" si="7"/>
        <v>0</v>
      </c>
    </row>
    <row r="21" spans="1:14" x14ac:dyDescent="0.3">
      <c r="A21" s="75">
        <f>'Radar FOV Boundary Interpolated'!A23</f>
        <v>-75</v>
      </c>
      <c r="B21" s="53">
        <f>'Radar FOV Boundary Interpolated'!H23</f>
        <v>0</v>
      </c>
      <c r="C21" s="53">
        <f>'Radar RCS FOV boundary'!B21 * POWER(10, -( (10 - 'Radar RCS FOV boundary'!$C$4)/40) )</f>
        <v>0</v>
      </c>
      <c r="D21" s="53">
        <f>'Radar RCS FOV boundary'!$B21 * POWER(10, -( (10 - 'Radar RCS FOV boundary'!$D$4)/40) )</f>
        <v>0</v>
      </c>
      <c r="E21" s="44">
        <f>'Radar RCS FOV boundary'!$B21 * POWER(10, -( (10 - 'Radar RCS FOV boundary'!$E$4)/40) )</f>
        <v>0</v>
      </c>
      <c r="F21" s="43"/>
      <c r="G21" s="45">
        <f t="shared" si="0"/>
        <v>0</v>
      </c>
      <c r="H21" s="46">
        <f t="shared" si="1"/>
        <v>0</v>
      </c>
      <c r="I21" s="47">
        <f t="shared" si="2"/>
        <v>0</v>
      </c>
      <c r="J21" s="47">
        <f t="shared" si="3"/>
        <v>0</v>
      </c>
      <c r="K21" s="45">
        <f t="shared" si="4"/>
        <v>0</v>
      </c>
      <c r="L21" s="46">
        <f t="shared" si="5"/>
        <v>0</v>
      </c>
      <c r="M21" s="45">
        <f t="shared" si="6"/>
        <v>0</v>
      </c>
      <c r="N21" s="46">
        <f t="shared" si="7"/>
        <v>0</v>
      </c>
    </row>
    <row r="22" spans="1:14" x14ac:dyDescent="0.3">
      <c r="A22" s="75">
        <f>'Radar FOV Boundary Interpolated'!A24</f>
        <v>-74</v>
      </c>
      <c r="B22" s="53">
        <f>'Radar FOV Boundary Interpolated'!H24</f>
        <v>0</v>
      </c>
      <c r="C22" s="53">
        <f>'Radar RCS FOV boundary'!B22 * POWER(10, -( (10 - 'Radar RCS FOV boundary'!$C$4)/40) )</f>
        <v>0</v>
      </c>
      <c r="D22" s="53">
        <f>'Radar RCS FOV boundary'!$B22 * POWER(10, -( (10 - 'Radar RCS FOV boundary'!$D$4)/40) )</f>
        <v>0</v>
      </c>
      <c r="E22" s="44">
        <f>'Radar RCS FOV boundary'!$B22 * POWER(10, -( (10 - 'Radar RCS FOV boundary'!$E$4)/40) )</f>
        <v>0</v>
      </c>
      <c r="F22" s="43"/>
      <c r="G22" s="45">
        <f t="shared" si="0"/>
        <v>0</v>
      </c>
      <c r="H22" s="46">
        <f t="shared" si="1"/>
        <v>0</v>
      </c>
      <c r="I22" s="47">
        <f t="shared" si="2"/>
        <v>0</v>
      </c>
      <c r="J22" s="47">
        <f t="shared" si="3"/>
        <v>0</v>
      </c>
      <c r="K22" s="45">
        <f t="shared" si="4"/>
        <v>0</v>
      </c>
      <c r="L22" s="46">
        <f t="shared" si="5"/>
        <v>0</v>
      </c>
      <c r="M22" s="45">
        <f t="shared" si="6"/>
        <v>0</v>
      </c>
      <c r="N22" s="46">
        <f t="shared" si="7"/>
        <v>0</v>
      </c>
    </row>
    <row r="23" spans="1:14" x14ac:dyDescent="0.3">
      <c r="A23" s="75">
        <f>'Radar FOV Boundary Interpolated'!A25</f>
        <v>-73</v>
      </c>
      <c r="B23" s="53">
        <f>'Radar FOV Boundary Interpolated'!H25</f>
        <v>0</v>
      </c>
      <c r="C23" s="53">
        <f>'Radar RCS FOV boundary'!B23 * POWER(10, -( (10 - 'Radar RCS FOV boundary'!$C$4)/40) )</f>
        <v>0</v>
      </c>
      <c r="D23" s="53">
        <f>'Radar RCS FOV boundary'!$B23 * POWER(10, -( (10 - 'Radar RCS FOV boundary'!$D$4)/40) )</f>
        <v>0</v>
      </c>
      <c r="E23" s="44">
        <f>'Radar RCS FOV boundary'!$B23 * POWER(10, -( (10 - 'Radar RCS FOV boundary'!$E$4)/40) )</f>
        <v>0</v>
      </c>
      <c r="F23" s="43"/>
      <c r="G23" s="45">
        <f t="shared" si="0"/>
        <v>0</v>
      </c>
      <c r="H23" s="46">
        <f t="shared" si="1"/>
        <v>0</v>
      </c>
      <c r="I23" s="47">
        <f t="shared" si="2"/>
        <v>0</v>
      </c>
      <c r="J23" s="47">
        <f t="shared" si="3"/>
        <v>0</v>
      </c>
      <c r="K23" s="45">
        <f t="shared" si="4"/>
        <v>0</v>
      </c>
      <c r="L23" s="46">
        <f t="shared" si="5"/>
        <v>0</v>
      </c>
      <c r="M23" s="45">
        <f t="shared" si="6"/>
        <v>0</v>
      </c>
      <c r="N23" s="46">
        <f t="shared" si="7"/>
        <v>0</v>
      </c>
    </row>
    <row r="24" spans="1:14" x14ac:dyDescent="0.3">
      <c r="A24" s="75">
        <f>'Radar FOV Boundary Interpolated'!A26</f>
        <v>-72</v>
      </c>
      <c r="B24" s="53">
        <f>'Radar FOV Boundary Interpolated'!H26</f>
        <v>0</v>
      </c>
      <c r="C24" s="53">
        <f>'Radar RCS FOV boundary'!B24 * POWER(10, -( (10 - 'Radar RCS FOV boundary'!$C$4)/40) )</f>
        <v>0</v>
      </c>
      <c r="D24" s="53">
        <f>'Radar RCS FOV boundary'!$B24 * POWER(10, -( (10 - 'Radar RCS FOV boundary'!$D$4)/40) )</f>
        <v>0</v>
      </c>
      <c r="E24" s="44">
        <f>'Radar RCS FOV boundary'!$B24 * POWER(10, -( (10 - 'Radar RCS FOV boundary'!$E$4)/40) )</f>
        <v>0</v>
      </c>
      <c r="F24" s="43"/>
      <c r="G24" s="45">
        <f t="shared" si="0"/>
        <v>0</v>
      </c>
      <c r="H24" s="46">
        <f t="shared" si="1"/>
        <v>0</v>
      </c>
      <c r="I24" s="47">
        <f t="shared" si="2"/>
        <v>0</v>
      </c>
      <c r="J24" s="47">
        <f t="shared" si="3"/>
        <v>0</v>
      </c>
      <c r="K24" s="45">
        <f t="shared" si="4"/>
        <v>0</v>
      </c>
      <c r="L24" s="46">
        <f t="shared" si="5"/>
        <v>0</v>
      </c>
      <c r="M24" s="45">
        <f t="shared" si="6"/>
        <v>0</v>
      </c>
      <c r="N24" s="46">
        <f t="shared" si="7"/>
        <v>0</v>
      </c>
    </row>
    <row r="25" spans="1:14" x14ac:dyDescent="0.3">
      <c r="A25" s="75">
        <f>'Radar FOV Boundary Interpolated'!A27</f>
        <v>-71</v>
      </c>
      <c r="B25" s="53">
        <f>'Radar FOV Boundary Interpolated'!H27</f>
        <v>0</v>
      </c>
      <c r="C25" s="53">
        <f>'Radar RCS FOV boundary'!B25 * POWER(10, -( (10 - 'Radar RCS FOV boundary'!$C$4)/40) )</f>
        <v>0</v>
      </c>
      <c r="D25" s="53">
        <f>'Radar RCS FOV boundary'!$B25 * POWER(10, -( (10 - 'Radar RCS FOV boundary'!$D$4)/40) )</f>
        <v>0</v>
      </c>
      <c r="E25" s="44">
        <f>'Radar RCS FOV boundary'!$B25 * POWER(10, -( (10 - 'Radar RCS FOV boundary'!$E$4)/40) )</f>
        <v>0</v>
      </c>
      <c r="F25" s="43"/>
      <c r="G25" s="45">
        <f t="shared" si="0"/>
        <v>0</v>
      </c>
      <c r="H25" s="46">
        <f t="shared" si="1"/>
        <v>0</v>
      </c>
      <c r="I25" s="47">
        <f t="shared" si="2"/>
        <v>0</v>
      </c>
      <c r="J25" s="47">
        <f t="shared" si="3"/>
        <v>0</v>
      </c>
      <c r="K25" s="45">
        <f t="shared" si="4"/>
        <v>0</v>
      </c>
      <c r="L25" s="46">
        <f t="shared" si="5"/>
        <v>0</v>
      </c>
      <c r="M25" s="45">
        <f t="shared" si="6"/>
        <v>0</v>
      </c>
      <c r="N25" s="46">
        <f t="shared" si="7"/>
        <v>0</v>
      </c>
    </row>
    <row r="26" spans="1:14" x14ac:dyDescent="0.3">
      <c r="A26" s="75">
        <f>'Radar FOV Boundary Interpolated'!A28</f>
        <v>-70</v>
      </c>
      <c r="B26" s="53">
        <f>'Radar FOV Boundary Interpolated'!H28</f>
        <v>0</v>
      </c>
      <c r="C26" s="53">
        <f>'Radar RCS FOV boundary'!B26 * POWER(10, -( (10 - 'Radar RCS FOV boundary'!$C$4)/40) )</f>
        <v>0</v>
      </c>
      <c r="D26" s="53">
        <f>'Radar RCS FOV boundary'!$B26 * POWER(10, -( (10 - 'Radar RCS FOV boundary'!$D$4)/40) )</f>
        <v>0</v>
      </c>
      <c r="E26" s="44">
        <f>'Radar RCS FOV boundary'!$B26 * POWER(10, -( (10 - 'Radar RCS FOV boundary'!$E$4)/40) )</f>
        <v>0</v>
      </c>
      <c r="F26" s="43"/>
      <c r="G26" s="45">
        <f t="shared" si="0"/>
        <v>0</v>
      </c>
      <c r="H26" s="46">
        <f t="shared" si="1"/>
        <v>0</v>
      </c>
      <c r="I26" s="47">
        <f t="shared" si="2"/>
        <v>0</v>
      </c>
      <c r="J26" s="47">
        <f t="shared" si="3"/>
        <v>0</v>
      </c>
      <c r="K26" s="45">
        <f t="shared" si="4"/>
        <v>0</v>
      </c>
      <c r="L26" s="46">
        <f t="shared" si="5"/>
        <v>0</v>
      </c>
      <c r="M26" s="45">
        <f t="shared" si="6"/>
        <v>0</v>
      </c>
      <c r="N26" s="46">
        <f t="shared" si="7"/>
        <v>0</v>
      </c>
    </row>
    <row r="27" spans="1:14" x14ac:dyDescent="0.3">
      <c r="A27" s="75">
        <f>'Radar FOV Boundary Interpolated'!A29</f>
        <v>-69</v>
      </c>
      <c r="B27" s="53">
        <f>'Radar FOV Boundary Interpolated'!H29</f>
        <v>0</v>
      </c>
      <c r="C27" s="53">
        <f>'Radar RCS FOV boundary'!B27 * POWER(10, -( (10 - 'Radar RCS FOV boundary'!$C$4)/40) )</f>
        <v>0</v>
      </c>
      <c r="D27" s="53">
        <f>'Radar RCS FOV boundary'!$B27 * POWER(10, -( (10 - 'Radar RCS FOV boundary'!$D$4)/40) )</f>
        <v>0</v>
      </c>
      <c r="E27" s="44">
        <f>'Radar RCS FOV boundary'!$B27 * POWER(10, -( (10 - 'Radar RCS FOV boundary'!$E$4)/40) )</f>
        <v>0</v>
      </c>
      <c r="F27" s="43"/>
      <c r="G27" s="45">
        <f t="shared" si="0"/>
        <v>0</v>
      </c>
      <c r="H27" s="46">
        <f t="shared" si="1"/>
        <v>0</v>
      </c>
      <c r="I27" s="47">
        <f t="shared" si="2"/>
        <v>0</v>
      </c>
      <c r="J27" s="47">
        <f t="shared" si="3"/>
        <v>0</v>
      </c>
      <c r="K27" s="45">
        <f t="shared" si="4"/>
        <v>0</v>
      </c>
      <c r="L27" s="46">
        <f t="shared" si="5"/>
        <v>0</v>
      </c>
      <c r="M27" s="45">
        <f t="shared" si="6"/>
        <v>0</v>
      </c>
      <c r="N27" s="46">
        <f t="shared" si="7"/>
        <v>0</v>
      </c>
    </row>
    <row r="28" spans="1:14" x14ac:dyDescent="0.3">
      <c r="A28" s="75">
        <f>'Radar FOV Boundary Interpolated'!A30</f>
        <v>-68</v>
      </c>
      <c r="B28" s="53">
        <f>'Radar FOV Boundary Interpolated'!H30</f>
        <v>0</v>
      </c>
      <c r="C28" s="53">
        <f>'Radar RCS FOV boundary'!B28 * POWER(10, -( (10 - 'Radar RCS FOV boundary'!$C$4)/40) )</f>
        <v>0</v>
      </c>
      <c r="D28" s="53">
        <f>'Radar RCS FOV boundary'!$B28 * POWER(10, -( (10 - 'Radar RCS FOV boundary'!$D$4)/40) )</f>
        <v>0</v>
      </c>
      <c r="E28" s="44">
        <f>'Radar RCS FOV boundary'!$B28 * POWER(10, -( (10 - 'Radar RCS FOV boundary'!$E$4)/40) )</f>
        <v>0</v>
      </c>
      <c r="F28" s="43"/>
      <c r="G28" s="45">
        <f t="shared" si="0"/>
        <v>0</v>
      </c>
      <c r="H28" s="46">
        <f t="shared" si="1"/>
        <v>0</v>
      </c>
      <c r="I28" s="47">
        <f t="shared" si="2"/>
        <v>0</v>
      </c>
      <c r="J28" s="47">
        <f t="shared" si="3"/>
        <v>0</v>
      </c>
      <c r="K28" s="45">
        <f t="shared" si="4"/>
        <v>0</v>
      </c>
      <c r="L28" s="46">
        <f t="shared" si="5"/>
        <v>0</v>
      </c>
      <c r="M28" s="45">
        <f t="shared" si="6"/>
        <v>0</v>
      </c>
      <c r="N28" s="46">
        <f t="shared" si="7"/>
        <v>0</v>
      </c>
    </row>
    <row r="29" spans="1:14" x14ac:dyDescent="0.3">
      <c r="A29" s="75">
        <f>'Radar FOV Boundary Interpolated'!A31</f>
        <v>-67</v>
      </c>
      <c r="B29" s="53">
        <f>'Radar FOV Boundary Interpolated'!H31</f>
        <v>0</v>
      </c>
      <c r="C29" s="53">
        <f>'Radar RCS FOV boundary'!B29 * POWER(10, -( (10 - 'Radar RCS FOV boundary'!$C$4)/40) )</f>
        <v>0</v>
      </c>
      <c r="D29" s="53">
        <f>'Radar RCS FOV boundary'!$B29 * POWER(10, -( (10 - 'Radar RCS FOV boundary'!$D$4)/40) )</f>
        <v>0</v>
      </c>
      <c r="E29" s="44">
        <f>'Radar RCS FOV boundary'!$B29 * POWER(10, -( (10 - 'Radar RCS FOV boundary'!$E$4)/40) )</f>
        <v>0</v>
      </c>
      <c r="F29" s="43"/>
      <c r="G29" s="45">
        <f t="shared" si="0"/>
        <v>0</v>
      </c>
      <c r="H29" s="46">
        <f t="shared" si="1"/>
        <v>0</v>
      </c>
      <c r="I29" s="47">
        <f t="shared" si="2"/>
        <v>0</v>
      </c>
      <c r="J29" s="47">
        <f t="shared" si="3"/>
        <v>0</v>
      </c>
      <c r="K29" s="45">
        <f t="shared" si="4"/>
        <v>0</v>
      </c>
      <c r="L29" s="46">
        <f t="shared" si="5"/>
        <v>0</v>
      </c>
      <c r="M29" s="45">
        <f t="shared" si="6"/>
        <v>0</v>
      </c>
      <c r="N29" s="46">
        <f t="shared" si="7"/>
        <v>0</v>
      </c>
    </row>
    <row r="30" spans="1:14" x14ac:dyDescent="0.3">
      <c r="A30" s="75">
        <f>'Radar FOV Boundary Interpolated'!A32</f>
        <v>-66</v>
      </c>
      <c r="B30" s="53">
        <f>'Radar FOV Boundary Interpolated'!H32</f>
        <v>0</v>
      </c>
      <c r="C30" s="53">
        <f>'Radar RCS FOV boundary'!B30 * POWER(10, -( (10 - 'Radar RCS FOV boundary'!$C$4)/40) )</f>
        <v>0</v>
      </c>
      <c r="D30" s="53">
        <f>'Radar RCS FOV boundary'!$B30 * POWER(10, -( (10 - 'Radar RCS FOV boundary'!$D$4)/40) )</f>
        <v>0</v>
      </c>
      <c r="E30" s="44">
        <f>'Radar RCS FOV boundary'!$B30 * POWER(10, -( (10 - 'Radar RCS FOV boundary'!$E$4)/40) )</f>
        <v>0</v>
      </c>
      <c r="F30" s="43"/>
      <c r="G30" s="45">
        <f t="shared" si="0"/>
        <v>0</v>
      </c>
      <c r="H30" s="46">
        <f t="shared" si="1"/>
        <v>0</v>
      </c>
      <c r="I30" s="47">
        <f t="shared" si="2"/>
        <v>0</v>
      </c>
      <c r="J30" s="47">
        <f t="shared" si="3"/>
        <v>0</v>
      </c>
      <c r="K30" s="45">
        <f t="shared" si="4"/>
        <v>0</v>
      </c>
      <c r="L30" s="46">
        <f t="shared" si="5"/>
        <v>0</v>
      </c>
      <c r="M30" s="45">
        <f t="shared" si="6"/>
        <v>0</v>
      </c>
      <c r="N30" s="46">
        <f t="shared" si="7"/>
        <v>0</v>
      </c>
    </row>
    <row r="31" spans="1:14" x14ac:dyDescent="0.3">
      <c r="A31" s="75">
        <f>'Radar FOV Boundary Interpolated'!A33</f>
        <v>-65</v>
      </c>
      <c r="B31" s="53">
        <f>'Radar FOV Boundary Interpolated'!H33</f>
        <v>0</v>
      </c>
      <c r="C31" s="53">
        <f>'Radar RCS FOV boundary'!B31 * POWER(10, -( (10 - 'Radar RCS FOV boundary'!$C$4)/40) )</f>
        <v>0</v>
      </c>
      <c r="D31" s="53">
        <f>'Radar RCS FOV boundary'!$B31 * POWER(10, -( (10 - 'Radar RCS FOV boundary'!$D$4)/40) )</f>
        <v>0</v>
      </c>
      <c r="E31" s="44">
        <f>'Radar RCS FOV boundary'!$B31 * POWER(10, -( (10 - 'Radar RCS FOV boundary'!$E$4)/40) )</f>
        <v>0</v>
      </c>
      <c r="F31" s="43"/>
      <c r="G31" s="45">
        <f t="shared" si="0"/>
        <v>0</v>
      </c>
      <c r="H31" s="46">
        <f t="shared" si="1"/>
        <v>0</v>
      </c>
      <c r="I31" s="47">
        <f t="shared" si="2"/>
        <v>0</v>
      </c>
      <c r="J31" s="47">
        <f t="shared" si="3"/>
        <v>0</v>
      </c>
      <c r="K31" s="45">
        <f t="shared" si="4"/>
        <v>0</v>
      </c>
      <c r="L31" s="46">
        <f t="shared" si="5"/>
        <v>0</v>
      </c>
      <c r="M31" s="45">
        <f t="shared" si="6"/>
        <v>0</v>
      </c>
      <c r="N31" s="46">
        <f t="shared" si="7"/>
        <v>0</v>
      </c>
    </row>
    <row r="32" spans="1:14" x14ac:dyDescent="0.3">
      <c r="A32" s="75">
        <f>'Radar FOV Boundary Interpolated'!A34</f>
        <v>-64</v>
      </c>
      <c r="B32" s="53">
        <f>'Radar FOV Boundary Interpolated'!H34</f>
        <v>0</v>
      </c>
      <c r="C32" s="53">
        <f>'Radar RCS FOV boundary'!B32 * POWER(10, -( (10 - 'Radar RCS FOV boundary'!$C$4)/40) )</f>
        <v>0</v>
      </c>
      <c r="D32" s="53">
        <f>'Radar RCS FOV boundary'!$B32 * POWER(10, -( (10 - 'Radar RCS FOV boundary'!$D$4)/40) )</f>
        <v>0</v>
      </c>
      <c r="E32" s="44">
        <f>'Radar RCS FOV boundary'!$B32 * POWER(10, -( (10 - 'Radar RCS FOV boundary'!$E$4)/40) )</f>
        <v>0</v>
      </c>
      <c r="F32" s="43"/>
      <c r="G32" s="45">
        <f t="shared" si="0"/>
        <v>0</v>
      </c>
      <c r="H32" s="46">
        <f t="shared" si="1"/>
        <v>0</v>
      </c>
      <c r="I32" s="47">
        <f t="shared" si="2"/>
        <v>0</v>
      </c>
      <c r="J32" s="47">
        <f t="shared" si="3"/>
        <v>0</v>
      </c>
      <c r="K32" s="45">
        <f t="shared" si="4"/>
        <v>0</v>
      </c>
      <c r="L32" s="46">
        <f t="shared" si="5"/>
        <v>0</v>
      </c>
      <c r="M32" s="45">
        <f t="shared" si="6"/>
        <v>0</v>
      </c>
      <c r="N32" s="46">
        <f t="shared" si="7"/>
        <v>0</v>
      </c>
    </row>
    <row r="33" spans="1:14" x14ac:dyDescent="0.3">
      <c r="A33" s="75">
        <f>'Radar FOV Boundary Interpolated'!A35</f>
        <v>-63</v>
      </c>
      <c r="B33" s="53">
        <f>'Radar FOV Boundary Interpolated'!H35</f>
        <v>0</v>
      </c>
      <c r="C33" s="53">
        <f>'Radar RCS FOV boundary'!B33 * POWER(10, -( (10 - 'Radar RCS FOV boundary'!$C$4)/40) )</f>
        <v>0</v>
      </c>
      <c r="D33" s="53">
        <f>'Radar RCS FOV boundary'!$B33 * POWER(10, -( (10 - 'Radar RCS FOV boundary'!$D$4)/40) )</f>
        <v>0</v>
      </c>
      <c r="E33" s="44">
        <f>'Radar RCS FOV boundary'!$B33 * POWER(10, -( (10 - 'Radar RCS FOV boundary'!$E$4)/40) )</f>
        <v>0</v>
      </c>
      <c r="F33" s="43"/>
      <c r="G33" s="45">
        <f t="shared" si="0"/>
        <v>0</v>
      </c>
      <c r="H33" s="46">
        <f t="shared" si="1"/>
        <v>0</v>
      </c>
      <c r="I33" s="47">
        <f t="shared" si="2"/>
        <v>0</v>
      </c>
      <c r="J33" s="47">
        <f t="shared" si="3"/>
        <v>0</v>
      </c>
      <c r="K33" s="45">
        <f t="shared" si="4"/>
        <v>0</v>
      </c>
      <c r="L33" s="46">
        <f t="shared" si="5"/>
        <v>0</v>
      </c>
      <c r="M33" s="45">
        <f t="shared" si="6"/>
        <v>0</v>
      </c>
      <c r="N33" s="46">
        <f t="shared" si="7"/>
        <v>0</v>
      </c>
    </row>
    <row r="34" spans="1:14" x14ac:dyDescent="0.3">
      <c r="A34" s="75">
        <f>'Radar FOV Boundary Interpolated'!A36</f>
        <v>-62</v>
      </c>
      <c r="B34" s="53">
        <f>'Radar FOV Boundary Interpolated'!H36</f>
        <v>0</v>
      </c>
      <c r="C34" s="53">
        <f>'Radar RCS FOV boundary'!B34 * POWER(10, -( (10 - 'Radar RCS FOV boundary'!$C$4)/40) )</f>
        <v>0</v>
      </c>
      <c r="D34" s="53">
        <f>'Radar RCS FOV boundary'!$B34 * POWER(10, -( (10 - 'Radar RCS FOV boundary'!$D$4)/40) )</f>
        <v>0</v>
      </c>
      <c r="E34" s="44">
        <f>'Radar RCS FOV boundary'!$B34 * POWER(10, -( (10 - 'Radar RCS FOV boundary'!$E$4)/40) )</f>
        <v>0</v>
      </c>
      <c r="F34" s="43"/>
      <c r="G34" s="45">
        <f t="shared" si="0"/>
        <v>0</v>
      </c>
      <c r="H34" s="46">
        <f t="shared" si="1"/>
        <v>0</v>
      </c>
      <c r="I34" s="47">
        <f t="shared" si="2"/>
        <v>0</v>
      </c>
      <c r="J34" s="47">
        <f t="shared" si="3"/>
        <v>0</v>
      </c>
      <c r="K34" s="45">
        <f t="shared" si="4"/>
        <v>0</v>
      </c>
      <c r="L34" s="46">
        <f t="shared" si="5"/>
        <v>0</v>
      </c>
      <c r="M34" s="45">
        <f t="shared" si="6"/>
        <v>0</v>
      </c>
      <c r="N34" s="46">
        <f t="shared" si="7"/>
        <v>0</v>
      </c>
    </row>
    <row r="35" spans="1:14" x14ac:dyDescent="0.3">
      <c r="A35" s="75">
        <f>'Radar FOV Boundary Interpolated'!A37</f>
        <v>-61</v>
      </c>
      <c r="B35" s="53">
        <f>'Radar FOV Boundary Interpolated'!H37</f>
        <v>0</v>
      </c>
      <c r="C35" s="53">
        <f>'Radar RCS FOV boundary'!B35 * POWER(10, -( (10 - 'Radar RCS FOV boundary'!$C$4)/40) )</f>
        <v>0</v>
      </c>
      <c r="D35" s="53">
        <f>'Radar RCS FOV boundary'!$B35 * POWER(10, -( (10 - 'Radar RCS FOV boundary'!$D$4)/40) )</f>
        <v>0</v>
      </c>
      <c r="E35" s="44">
        <f>'Radar RCS FOV boundary'!$B35 * POWER(10, -( (10 - 'Radar RCS FOV boundary'!$E$4)/40) )</f>
        <v>0</v>
      </c>
      <c r="F35" s="43"/>
      <c r="G35" s="45">
        <f t="shared" si="0"/>
        <v>0</v>
      </c>
      <c r="H35" s="46">
        <f t="shared" si="1"/>
        <v>0</v>
      </c>
      <c r="I35" s="47">
        <f t="shared" si="2"/>
        <v>0</v>
      </c>
      <c r="J35" s="47">
        <f t="shared" si="3"/>
        <v>0</v>
      </c>
      <c r="K35" s="45">
        <f t="shared" si="4"/>
        <v>0</v>
      </c>
      <c r="L35" s="46">
        <f t="shared" si="5"/>
        <v>0</v>
      </c>
      <c r="M35" s="45">
        <f t="shared" si="6"/>
        <v>0</v>
      </c>
      <c r="N35" s="46">
        <f t="shared" si="7"/>
        <v>0</v>
      </c>
    </row>
    <row r="36" spans="1:14" x14ac:dyDescent="0.3">
      <c r="A36" s="75">
        <f>'Radar FOV Boundary Interpolated'!A38</f>
        <v>-60</v>
      </c>
      <c r="B36" s="53">
        <f>'Radar FOV Boundary Interpolated'!H38</f>
        <v>40</v>
      </c>
      <c r="C36" s="53">
        <f>'Radar RCS FOV boundary'!B36 * POWER(10, -( (10 - 'Radar RCS FOV boundary'!$C$4)/40) )</f>
        <v>29.995768373298233</v>
      </c>
      <c r="D36" s="53">
        <f>'Radar RCS FOV boundary'!$B36 * POWER(10, -( (10 - 'Radar RCS FOV boundary'!$D$4)/40) )</f>
        <v>22.493653007613965</v>
      </c>
      <c r="E36" s="44">
        <f>'Radar RCS FOV boundary'!$B36 * POWER(10, -( (10 - 'Radar RCS FOV boundary'!$E$4)/40) )</f>
        <v>15.033496171537767</v>
      </c>
      <c r="F36" s="43"/>
      <c r="G36" s="45">
        <f t="shared" si="0"/>
        <v>20.018387560328232</v>
      </c>
      <c r="H36" s="46">
        <f t="shared" si="1"/>
        <v>-34.630393579693774</v>
      </c>
      <c r="I36" s="47">
        <f t="shared" si="2"/>
        <v>15.011672911663009</v>
      </c>
      <c r="J36" s="47">
        <f t="shared" si="3"/>
        <v>-25.969131612316218</v>
      </c>
      <c r="K36" s="45">
        <f t="shared" si="4"/>
        <v>11.257166588848978</v>
      </c>
      <c r="L36" s="46">
        <f t="shared" si="5"/>
        <v>-19.474101417468354</v>
      </c>
      <c r="M36" s="45">
        <f t="shared" si="6"/>
        <v>7.5236588187138436</v>
      </c>
      <c r="N36" s="46">
        <f t="shared" si="7"/>
        <v>-13.015397232479311</v>
      </c>
    </row>
    <row r="37" spans="1:14" x14ac:dyDescent="0.3">
      <c r="A37" s="75">
        <f>'Radar FOV Boundary Interpolated'!A39</f>
        <v>-59</v>
      </c>
      <c r="B37" s="53">
        <f>'Radar FOV Boundary Interpolated'!H39</f>
        <v>41.5</v>
      </c>
      <c r="C37" s="53">
        <f>'Radar RCS FOV boundary'!B37 * POWER(10, -( (10 - 'Radar RCS FOV boundary'!$C$4)/40) )</f>
        <v>31.12060968729692</v>
      </c>
      <c r="D37" s="53">
        <f>'Radar RCS FOV boundary'!$B37 * POWER(10, -( (10 - 'Radar RCS FOV boundary'!$D$4)/40) )</f>
        <v>23.337164995399487</v>
      </c>
      <c r="E37" s="44">
        <f>'Radar RCS FOV boundary'!$B37 * POWER(10, -( (10 - 'Radar RCS FOV boundary'!$E$4)/40) )</f>
        <v>15.597252277970432</v>
      </c>
      <c r="F37" s="43"/>
      <c r="G37" s="45">
        <f t="shared" si="0"/>
        <v>21.392647307478008</v>
      </c>
      <c r="H37" s="46">
        <f t="shared" si="1"/>
        <v>-35.561280083510127</v>
      </c>
      <c r="I37" s="47">
        <f t="shared" si="2"/>
        <v>16.042222338169314</v>
      </c>
      <c r="J37" s="47">
        <f t="shared" si="3"/>
        <v>-26.667198011073836</v>
      </c>
      <c r="K37" s="45">
        <f t="shared" si="4"/>
        <v>12.029969636216936</v>
      </c>
      <c r="L37" s="46">
        <f t="shared" si="5"/>
        <v>-19.997577367626253</v>
      </c>
      <c r="M37" s="45">
        <f t="shared" si="6"/>
        <v>8.0401570349007088</v>
      </c>
      <c r="N37" s="46">
        <f t="shared" si="7"/>
        <v>-13.365259199760791</v>
      </c>
    </row>
    <row r="38" spans="1:14" x14ac:dyDescent="0.3">
      <c r="A38" s="75">
        <f>'Radar FOV Boundary Interpolated'!A40</f>
        <v>-58</v>
      </c>
      <c r="B38" s="53">
        <f>'Radar FOV Boundary Interpolated'!H40</f>
        <v>43</v>
      </c>
      <c r="C38" s="53">
        <f>'Radar RCS FOV boundary'!B38 * POWER(10, -( (10 - 'Radar RCS FOV boundary'!$C$4)/40) )</f>
        <v>32.245451001295599</v>
      </c>
      <c r="D38" s="53">
        <f>'Radar RCS FOV boundary'!$B38 * POWER(10, -( (10 - 'Radar RCS FOV boundary'!$D$4)/40) )</f>
        <v>24.180676983185009</v>
      </c>
      <c r="E38" s="44">
        <f>'Radar RCS FOV boundary'!$B38 * POWER(10, -( (10 - 'Radar RCS FOV boundary'!$E$4)/40) )</f>
        <v>16.161008384403097</v>
      </c>
      <c r="F38" s="43"/>
      <c r="G38" s="45">
        <f t="shared" si="0"/>
        <v>22.805239323042187</v>
      </c>
      <c r="H38" s="46">
        <f t="shared" si="1"/>
        <v>-36.454369551794066</v>
      </c>
      <c r="I38" s="47">
        <f t="shared" si="2"/>
        <v>17.101516910790149</v>
      </c>
      <c r="J38" s="47">
        <f t="shared" si="3"/>
        <v>-27.336920631755763</v>
      </c>
      <c r="K38" s="45">
        <f t="shared" si="4"/>
        <v>12.824328502202603</v>
      </c>
      <c r="L38" s="46">
        <f t="shared" si="5"/>
        <v>-20.499798482734587</v>
      </c>
      <c r="M38" s="45">
        <f t="shared" si="6"/>
        <v>8.5710619513489288</v>
      </c>
      <c r="N38" s="46">
        <f t="shared" si="7"/>
        <v>-13.700915627317974</v>
      </c>
    </row>
    <row r="39" spans="1:14" x14ac:dyDescent="0.3">
      <c r="A39" s="75">
        <f>'Radar FOV Boundary Interpolated'!A41</f>
        <v>-57</v>
      </c>
      <c r="B39" s="53">
        <f>'Radar FOV Boundary Interpolated'!H41</f>
        <v>44.5</v>
      </c>
      <c r="C39" s="53">
        <f>'Radar RCS FOV boundary'!B39 * POWER(10, -( (10 - 'Radar RCS FOV boundary'!$C$4)/40) )</f>
        <v>33.370292315294286</v>
      </c>
      <c r="D39" s="53">
        <f>'Radar RCS FOV boundary'!$B39 * POWER(10, -( (10 - 'Radar RCS FOV boundary'!$D$4)/40) )</f>
        <v>25.024188970970535</v>
      </c>
      <c r="E39" s="44">
        <f>'Radar RCS FOV boundary'!$B39 * POWER(10, -( (10 - 'Radar RCS FOV boundary'!$E$4)/40) )</f>
        <v>16.724764490835764</v>
      </c>
      <c r="F39" s="43"/>
      <c r="G39" s="45">
        <f t="shared" si="0"/>
        <v>24.255256378899166</v>
      </c>
      <c r="H39" s="46">
        <f t="shared" si="1"/>
        <v>-37.308612115621123</v>
      </c>
      <c r="I39" s="47">
        <f t="shared" si="2"/>
        <v>18.188876304410595</v>
      </c>
      <c r="J39" s="47">
        <f t="shared" si="3"/>
        <v>-27.977512183734984</v>
      </c>
      <c r="K39" s="45">
        <f t="shared" si="4"/>
        <v>13.639733014941825</v>
      </c>
      <c r="L39" s="46">
        <f t="shared" si="5"/>
        <v>-20.980174378111094</v>
      </c>
      <c r="M39" s="45">
        <f t="shared" si="6"/>
        <v>9.1160325977961882</v>
      </c>
      <c r="N39" s="46">
        <f t="shared" si="7"/>
        <v>-14.02197193513944</v>
      </c>
    </row>
    <row r="40" spans="1:14" x14ac:dyDescent="0.3">
      <c r="A40" s="75">
        <f>'Radar FOV Boundary Interpolated'!A42</f>
        <v>-56</v>
      </c>
      <c r="B40" s="53">
        <f>'Radar FOV Boundary Interpolated'!H42</f>
        <v>46</v>
      </c>
      <c r="C40" s="53">
        <f>'Radar RCS FOV boundary'!B40 * POWER(10, -( (10 - 'Radar RCS FOV boundary'!$C$4)/40) )</f>
        <v>34.495133629292972</v>
      </c>
      <c r="D40" s="53">
        <f>'Radar RCS FOV boundary'!$B40 * POWER(10, -( (10 - 'Radar RCS FOV boundary'!$D$4)/40) )</f>
        <v>25.867700958756057</v>
      </c>
      <c r="E40" s="44">
        <f>'Radar RCS FOV boundary'!$B40 * POWER(10, -( (10 - 'Radar RCS FOV boundary'!$E$4)/40) )</f>
        <v>17.28852059726843</v>
      </c>
      <c r="F40" s="43"/>
      <c r="G40" s="45">
        <f t="shared" si="0"/>
        <v>25.741766358235019</v>
      </c>
      <c r="H40" s="46">
        <f t="shared" si="1"/>
        <v>-38.12297817272465</v>
      </c>
      <c r="I40" s="47">
        <f t="shared" si="2"/>
        <v>19.303601530029464</v>
      </c>
      <c r="J40" s="47">
        <f t="shared" si="3"/>
        <v>-28.588200574233827</v>
      </c>
      <c r="K40" s="45">
        <f t="shared" si="4"/>
        <v>14.475659006630227</v>
      </c>
      <c r="L40" s="46">
        <f t="shared" si="5"/>
        <v>-21.438126065852732</v>
      </c>
      <c r="M40" s="45">
        <f t="shared" si="6"/>
        <v>9.6747186498786455</v>
      </c>
      <c r="N40" s="46">
        <f t="shared" si="7"/>
        <v>-14.328041160181845</v>
      </c>
    </row>
    <row r="41" spans="1:14" x14ac:dyDescent="0.3">
      <c r="A41" s="75">
        <f>'Radar FOV Boundary Interpolated'!A43</f>
        <v>-55</v>
      </c>
      <c r="B41" s="53">
        <f>'Radar FOV Boundary Interpolated'!H43</f>
        <v>47.5</v>
      </c>
      <c r="C41" s="53">
        <f>'Radar RCS FOV boundary'!B41 * POWER(10, -( (10 - 'Radar RCS FOV boundary'!$C$4)/40) )</f>
        <v>35.619974943291652</v>
      </c>
      <c r="D41" s="53">
        <f>'Radar RCS FOV boundary'!$B41 * POWER(10, -( (10 - 'Radar RCS FOV boundary'!$D$4)/40) )</f>
        <v>26.711212946541583</v>
      </c>
      <c r="E41" s="44">
        <f>'Radar RCS FOV boundary'!$B41 * POWER(10, -( (10 - 'Radar RCS FOV boundary'!$E$4)/40) )</f>
        <v>17.852276703701097</v>
      </c>
      <c r="F41" s="43"/>
      <c r="G41" s="45">
        <f t="shared" si="0"/>
        <v>27.263812688561284</v>
      </c>
      <c r="H41" s="46">
        <f t="shared" si="1"/>
        <v>-38.896458935011616</v>
      </c>
      <c r="I41" s="47">
        <f t="shared" si="2"/>
        <v>20.444975259476841</v>
      </c>
      <c r="J41" s="47">
        <f t="shared" si="3"/>
        <v>-29.168229318902871</v>
      </c>
      <c r="K41" s="45">
        <f t="shared" si="4"/>
        <v>15.331568557027007</v>
      </c>
      <c r="L41" s="46">
        <f t="shared" si="5"/>
        <v>-21.873086262726424</v>
      </c>
      <c r="M41" s="45">
        <f t="shared" si="6"/>
        <v>10.246760591875221</v>
      </c>
      <c r="N41" s="46">
        <f t="shared" si="7"/>
        <v>-14.618744162146825</v>
      </c>
    </row>
    <row r="42" spans="1:14" x14ac:dyDescent="0.3">
      <c r="A42" s="75">
        <f>'Radar FOV Boundary Interpolated'!A44</f>
        <v>-54</v>
      </c>
      <c r="B42" s="53">
        <f>'Radar FOV Boundary Interpolated'!H44</f>
        <v>49</v>
      </c>
      <c r="C42" s="53">
        <f>'Radar RCS FOV boundary'!B42 * POWER(10, -( (10 - 'Radar RCS FOV boundary'!$C$4)/40) )</f>
        <v>36.744816257290339</v>
      </c>
      <c r="D42" s="53">
        <f>'Radar RCS FOV boundary'!$B42 * POWER(10, -( (10 - 'Radar RCS FOV boundary'!$D$4)/40) )</f>
        <v>27.554724934327105</v>
      </c>
      <c r="E42" s="44">
        <f>'Radar RCS FOV boundary'!$B42 * POWER(10, -( (10 - 'Radar RCS FOV boundary'!$E$4)/40) )</f>
        <v>18.416032810133764</v>
      </c>
      <c r="F42" s="43"/>
      <c r="G42" s="45">
        <f t="shared" si="0"/>
        <v>28.820414786237379</v>
      </c>
      <c r="H42" s="46">
        <f t="shared" si="1"/>
        <v>-39.628066967103379</v>
      </c>
      <c r="I42" s="47">
        <f t="shared" si="2"/>
        <v>21.612262158758899</v>
      </c>
      <c r="J42" s="47">
        <f t="shared" si="3"/>
        <v>-29.716857945669602</v>
      </c>
      <c r="K42" s="45">
        <f t="shared" si="4"/>
        <v>16.206910243428258</v>
      </c>
      <c r="L42" s="46">
        <f t="shared" si="5"/>
        <v>-22.284499693012812</v>
      </c>
      <c r="M42" s="45">
        <f t="shared" si="6"/>
        <v>10.831789883775752</v>
      </c>
      <c r="N42" s="46">
        <f t="shared" si="7"/>
        <v>-14.893709825884772</v>
      </c>
    </row>
    <row r="43" spans="1:14" x14ac:dyDescent="0.3">
      <c r="A43" s="75">
        <f>'Radar FOV Boundary Interpolated'!A45</f>
        <v>-53</v>
      </c>
      <c r="B43" s="53">
        <f>'Radar FOV Boundary Interpolated'!H45</f>
        <v>50.5</v>
      </c>
      <c r="C43" s="53">
        <f>'Radar RCS FOV boundary'!B43 * POWER(10, -( (10 - 'Radar RCS FOV boundary'!$C$4)/40) )</f>
        <v>37.869657571289025</v>
      </c>
      <c r="D43" s="53">
        <f>'Radar RCS FOV boundary'!$B43 * POWER(10, -( (10 - 'Radar RCS FOV boundary'!$D$4)/40) )</f>
        <v>28.398236922112627</v>
      </c>
      <c r="E43" s="44">
        <f>'Radar RCS FOV boundary'!$B43 * POWER(10, -( (10 - 'Radar RCS FOV boundary'!$E$4)/40) )</f>
        <v>18.979788916566431</v>
      </c>
      <c r="F43" s="43"/>
      <c r="G43" s="45">
        <f t="shared" si="0"/>
        <v>30.410568512315511</v>
      </c>
      <c r="H43" s="46">
        <f t="shared" si="1"/>
        <v>-40.316836715667122</v>
      </c>
      <c r="I43" s="47">
        <f t="shared" si="2"/>
        <v>22.804709229893319</v>
      </c>
      <c r="J43" s="47">
        <f t="shared" si="3"/>
        <v>-30.233362391680927</v>
      </c>
      <c r="K43" s="45">
        <f t="shared" si="4"/>
        <v>17.101119397007405</v>
      </c>
      <c r="L43" s="46">
        <f t="shared" si="5"/>
        <v>-22.67182338617117</v>
      </c>
      <c r="M43" s="45">
        <f t="shared" si="6"/>
        <v>11.429429132604554</v>
      </c>
      <c r="N43" s="46">
        <f t="shared" si="7"/>
        <v>-15.152575260337374</v>
      </c>
    </row>
    <row r="44" spans="1:14" x14ac:dyDescent="0.3">
      <c r="A44" s="75">
        <f>'Radar FOV Boundary Interpolated'!A46</f>
        <v>-52</v>
      </c>
      <c r="B44" s="53">
        <f>'Radar FOV Boundary Interpolated'!H46</f>
        <v>52</v>
      </c>
      <c r="C44" s="53">
        <f>'Radar RCS FOV boundary'!B44 * POWER(10, -( (10 - 'Radar RCS FOV boundary'!$C$4)/40) )</f>
        <v>38.994498885287705</v>
      </c>
      <c r="D44" s="53">
        <f>'Radar RCS FOV boundary'!$B44 * POWER(10, -( (10 - 'Radar RCS FOV boundary'!$D$4)/40) )</f>
        <v>29.241748909898153</v>
      </c>
      <c r="E44" s="44">
        <f>'Radar RCS FOV boundary'!$B44 * POWER(10, -( (10 - 'Radar RCS FOV boundary'!$E$4)/40) )</f>
        <v>19.543545022999094</v>
      </c>
      <c r="F44" s="43"/>
      <c r="G44" s="45">
        <f t="shared" si="0"/>
        <v>32.033246639521678</v>
      </c>
      <c r="H44" s="46">
        <f t="shared" si="1"/>
        <v>-40.961825029307136</v>
      </c>
      <c r="I44" s="47">
        <f t="shared" si="2"/>
        <v>24.02154616109566</v>
      </c>
      <c r="J44" s="47">
        <f t="shared" si="3"/>
        <v>-30.717035393166675</v>
      </c>
      <c r="K44" s="45">
        <f t="shared" si="4"/>
        <v>18.013618365417919</v>
      </c>
      <c r="L44" s="46">
        <f t="shared" si="5"/>
        <v>-23.034526969195785</v>
      </c>
      <c r="M44" s="45">
        <f t="shared" si="6"/>
        <v>12.039292267929353</v>
      </c>
      <c r="N44" s="46">
        <f t="shared" si="7"/>
        <v>-15.394985993932217</v>
      </c>
    </row>
    <row r="45" spans="1:14" x14ac:dyDescent="0.3">
      <c r="A45" s="75">
        <f>'Radar FOV Boundary Interpolated'!A47</f>
        <v>-51</v>
      </c>
      <c r="B45" s="53">
        <f>'Radar FOV Boundary Interpolated'!H47</f>
        <v>53.5</v>
      </c>
      <c r="C45" s="53">
        <f>'Radar RCS FOV boundary'!B45 * POWER(10, -( (10 - 'Radar RCS FOV boundary'!$C$4)/40) )</f>
        <v>40.119340199286391</v>
      </c>
      <c r="D45" s="53">
        <f>'Radar RCS FOV boundary'!$B45 * POWER(10, -( (10 - 'Radar RCS FOV boundary'!$D$4)/40) )</f>
        <v>30.085260897683675</v>
      </c>
      <c r="E45" s="44">
        <f>'Radar RCS FOV boundary'!$B45 * POWER(10, -( (10 - 'Radar RCS FOV boundary'!$E$4)/40) )</f>
        <v>20.107301129431761</v>
      </c>
      <c r="F45" s="43"/>
      <c r="G45" s="45">
        <f t="shared" si="0"/>
        <v>33.687399330181321</v>
      </c>
      <c r="H45" s="46">
        <f t="shared" si="1"/>
        <v>-41.56211166878915</v>
      </c>
      <c r="I45" s="47">
        <f t="shared" si="2"/>
        <v>25.261985685173027</v>
      </c>
      <c r="J45" s="47">
        <f t="shared" si="3"/>
        <v>-31.167186868053879</v>
      </c>
      <c r="K45" s="45">
        <f t="shared" si="4"/>
        <v>18.943816781550641</v>
      </c>
      <c r="L45" s="46">
        <f t="shared" si="5"/>
        <v>-23.372092953536161</v>
      </c>
      <c r="M45" s="45">
        <f t="shared" si="6"/>
        <v>12.66098472148362</v>
      </c>
      <c r="N45" s="46">
        <f t="shared" si="7"/>
        <v>-15.620596166344169</v>
      </c>
    </row>
    <row r="46" spans="1:14" x14ac:dyDescent="0.3">
      <c r="A46" s="75">
        <f>'Radar FOV Boundary Interpolated'!A48</f>
        <v>-50</v>
      </c>
      <c r="B46" s="53">
        <f>'Radar FOV Boundary Interpolated'!H48</f>
        <v>55</v>
      </c>
      <c r="C46" s="53">
        <f>'Radar RCS FOV boundary'!B46 * POWER(10, -( (10 - 'Radar RCS FOV boundary'!$C$4)/40) )</f>
        <v>41.244181513285071</v>
      </c>
      <c r="D46" s="53">
        <f>'Radar RCS FOV boundary'!$B46 * POWER(10, -( (10 - 'Radar RCS FOV boundary'!$D$4)/40) )</f>
        <v>30.928772885469201</v>
      </c>
      <c r="E46" s="44">
        <f>'Radar RCS FOV boundary'!$B46 * POWER(10, -( (10 - 'Radar RCS FOV boundary'!$E$4)/40) )</f>
        <v>20.671057235864428</v>
      </c>
      <c r="F46" s="43"/>
      <c r="G46" s="45">
        <f t="shared" si="0"/>
        <v>35.371954624894023</v>
      </c>
      <c r="H46" s="46">
        <f t="shared" si="1"/>
        <v>-42.116799807374235</v>
      </c>
      <c r="I46" s="47">
        <f t="shared" si="2"/>
        <v>26.525223945978407</v>
      </c>
      <c r="J46" s="47">
        <f t="shared" si="3"/>
        <v>-31.583144291164228</v>
      </c>
      <c r="K46" s="45">
        <f t="shared" si="4"/>
        <v>19.891111838335803</v>
      </c>
      <c r="L46" s="46">
        <f t="shared" si="5"/>
        <v>-23.684017016455467</v>
      </c>
      <c r="M46" s="45">
        <f t="shared" si="6"/>
        <v>13.294103610828797</v>
      </c>
      <c r="N46" s="46">
        <f t="shared" si="7"/>
        <v>-15.829068716539576</v>
      </c>
    </row>
    <row r="47" spans="1:14" x14ac:dyDescent="0.3">
      <c r="A47" s="75">
        <f>'Radar FOV Boundary Interpolated'!A49</f>
        <v>-49</v>
      </c>
      <c r="B47" s="53">
        <f>'Radar FOV Boundary Interpolated'!H49</f>
        <v>56.5</v>
      </c>
      <c r="C47" s="53">
        <f>'Radar RCS FOV boundary'!B47 * POWER(10, -( (10 - 'Radar RCS FOV boundary'!$C$4)/40) )</f>
        <v>42.369022827283757</v>
      </c>
      <c r="D47" s="53">
        <f>'Radar RCS FOV boundary'!$B47 * POWER(10, -( (10 - 'Radar RCS FOV boundary'!$D$4)/40) )</f>
        <v>31.772284873254723</v>
      </c>
      <c r="E47" s="44">
        <f>'Radar RCS FOV boundary'!$B47 * POWER(10, -( (10 - 'Radar RCS FOV boundary'!$E$4)/40) )</f>
        <v>21.234813342297095</v>
      </c>
      <c r="F47" s="43"/>
      <c r="G47" s="45">
        <f t="shared" si="0"/>
        <v>37.085818941757012</v>
      </c>
      <c r="H47" s="46">
        <f t="shared" si="1"/>
        <v>-42.625016521043328</v>
      </c>
      <c r="I47" s="47">
        <f t="shared" si="2"/>
        <v>27.810440872775491</v>
      </c>
      <c r="J47" s="47">
        <f t="shared" si="3"/>
        <v>-31.964253061830654</v>
      </c>
      <c r="K47" s="45">
        <f t="shared" si="4"/>
        <v>20.854888569476987</v>
      </c>
      <c r="L47" s="46">
        <f t="shared" si="5"/>
        <v>-23.969808276704029</v>
      </c>
      <c r="M47" s="45">
        <f t="shared" si="6"/>
        <v>13.938237926981172</v>
      </c>
      <c r="N47" s="46">
        <f t="shared" si="7"/>
        <v>-16.020075567020971</v>
      </c>
    </row>
    <row r="48" spans="1:14" x14ac:dyDescent="0.3">
      <c r="A48" s="75">
        <f>'Radar FOV Boundary Interpolated'!A50</f>
        <v>-48</v>
      </c>
      <c r="B48" s="53">
        <f>'Radar FOV Boundary Interpolated'!H50</f>
        <v>58</v>
      </c>
      <c r="C48" s="53">
        <f>'Radar RCS FOV boundary'!B48 * POWER(10, -( (10 - 'Radar RCS FOV boundary'!$C$4)/40) )</f>
        <v>43.493864141282444</v>
      </c>
      <c r="D48" s="53">
        <f>'Radar RCS FOV boundary'!$B48 * POWER(10, -( (10 - 'Radar RCS FOV boundary'!$D$4)/40) )</f>
        <v>32.615796861040245</v>
      </c>
      <c r="E48" s="44">
        <f>'Radar RCS FOV boundary'!$B48 * POWER(10, -( (10 - 'Radar RCS FOV boundary'!$E$4)/40) )</f>
        <v>21.798569448729761</v>
      </c>
      <c r="F48" s="43"/>
      <c r="G48" s="45">
        <f t="shared" si="0"/>
        <v>38.827877585932931</v>
      </c>
      <c r="H48" s="46">
        <f t="shared" si="1"/>
        <v>-43.085913268396752</v>
      </c>
      <c r="I48" s="47">
        <f t="shared" si="2"/>
        <v>29.116800562360563</v>
      </c>
      <c r="J48" s="47">
        <f t="shared" si="3"/>
        <v>-32.309876863771159</v>
      </c>
      <c r="K48" s="45">
        <f t="shared" si="4"/>
        <v>21.834520136002176</v>
      </c>
      <c r="L48" s="46">
        <f t="shared" si="5"/>
        <v>-24.228989564386673</v>
      </c>
      <c r="M48" s="45">
        <f t="shared" si="6"/>
        <v>14.592968725926493</v>
      </c>
      <c r="N48" s="46">
        <f t="shared" si="7"/>
        <v>-16.193297804191271</v>
      </c>
    </row>
    <row r="49" spans="1:14" x14ac:dyDescent="0.3">
      <c r="A49" s="75">
        <f>'Radar FOV Boundary Interpolated'!A51</f>
        <v>-47</v>
      </c>
      <c r="B49" s="53">
        <f>'Radar FOV Boundary Interpolated'!H51</f>
        <v>59.5</v>
      </c>
      <c r="C49" s="53">
        <f>'Radar RCS FOV boundary'!B49 * POWER(10, -( (10 - 'Radar RCS FOV boundary'!$C$4)/40) )</f>
        <v>44.618705455281123</v>
      </c>
      <c r="D49" s="53">
        <f>'Radar RCS FOV boundary'!$B49 * POWER(10, -( (10 - 'Radar RCS FOV boundary'!$D$4)/40) )</f>
        <v>33.459308848825771</v>
      </c>
      <c r="E49" s="44">
        <f>'Radar RCS FOV boundary'!$B49 * POWER(10, -( (10 - 'Radar RCS FOV boundary'!$E$4)/40) )</f>
        <v>22.362325555162428</v>
      </c>
      <c r="F49" s="43"/>
      <c r="G49" s="45">
        <f t="shared" si="0"/>
        <v>40.596995269352902</v>
      </c>
      <c r="H49" s="46">
        <f t="shared" si="1"/>
        <v>-43.498666360017729</v>
      </c>
      <c r="I49" s="47">
        <f t="shared" si="2"/>
        <v>30.443451668784846</v>
      </c>
      <c r="J49" s="47">
        <f t="shared" si="3"/>
        <v>-32.619398017061791</v>
      </c>
      <c r="K49" s="45">
        <f t="shared" si="4"/>
        <v>22.829368118514246</v>
      </c>
      <c r="L49" s="46">
        <f t="shared" si="5"/>
        <v>-24.46109768490523</v>
      </c>
      <c r="M49" s="45">
        <f t="shared" si="6"/>
        <v>15.257869323943844</v>
      </c>
      <c r="N49" s="46">
        <f t="shared" si="7"/>
        <v>-16.34842585475813</v>
      </c>
    </row>
    <row r="50" spans="1:14" x14ac:dyDescent="0.3">
      <c r="A50" s="75">
        <f>'Radar FOV Boundary Interpolated'!A52</f>
        <v>-46</v>
      </c>
      <c r="B50" s="53">
        <f>'Radar FOV Boundary Interpolated'!H52</f>
        <v>61</v>
      </c>
      <c r="C50" s="53">
        <f>'Radar RCS FOV boundary'!B50 * POWER(10, -( (10 - 'Radar RCS FOV boundary'!$C$4)/40) )</f>
        <v>45.74354676927981</v>
      </c>
      <c r="D50" s="53">
        <f>'Radar RCS FOV boundary'!$B50 * POWER(10, -( (10 - 'Radar RCS FOV boundary'!$D$4)/40) )</f>
        <v>34.302820836611296</v>
      </c>
      <c r="E50" s="44">
        <f>'Radar RCS FOV boundary'!$B50 * POWER(10, -( (10 - 'Radar RCS FOV boundary'!$E$4)/40) )</f>
        <v>22.926081661595092</v>
      </c>
      <c r="F50" s="43"/>
      <c r="G50" s="45">
        <f t="shared" si="0"/>
        <v>42.392016640342064</v>
      </c>
      <c r="H50" s="46">
        <f t="shared" si="1"/>
        <v>-43.862477417092634</v>
      </c>
      <c r="I50" s="47">
        <f t="shared" si="2"/>
        <v>31.789527800517622</v>
      </c>
      <c r="J50" s="47">
        <f t="shared" si="3"/>
        <v>-32.892217822053389</v>
      </c>
      <c r="K50" s="45">
        <f t="shared" si="4"/>
        <v>23.838782815021286</v>
      </c>
      <c r="L50" s="46">
        <f t="shared" si="5"/>
        <v>-24.665683676859636</v>
      </c>
      <c r="M50" s="45">
        <f t="shared" si="6"/>
        <v>15.93250549665869</v>
      </c>
      <c r="N50" s="46">
        <f t="shared" si="7"/>
        <v>-16.485159658100596</v>
      </c>
    </row>
    <row r="51" spans="1:14" x14ac:dyDescent="0.3">
      <c r="A51" s="75">
        <f>'Radar FOV Boundary Interpolated'!A53</f>
        <v>-45</v>
      </c>
      <c r="B51" s="53">
        <f>'Radar FOV Boundary Interpolated'!H53</f>
        <v>62.5</v>
      </c>
      <c r="C51" s="53">
        <f>'Radar RCS FOV boundary'!B51 * POWER(10, -( (10 - 'Radar RCS FOV boundary'!$C$4)/40) )</f>
        <v>46.868388083278489</v>
      </c>
      <c r="D51" s="53">
        <f>'Radar RCS FOV boundary'!$B51 * POWER(10, -( (10 - 'Radar RCS FOV boundary'!$D$4)/40) )</f>
        <v>35.146332824396815</v>
      </c>
      <c r="E51" s="44">
        <f>'Radar RCS FOV boundary'!$B51 * POWER(10, -( (10 - 'Radar RCS FOV boundary'!$E$4)/40) )</f>
        <v>23.489837768027758</v>
      </c>
      <c r="F51" s="43"/>
      <c r="G51" s="45">
        <f t="shared" si="0"/>
        <v>44.211766822949983</v>
      </c>
      <c r="H51" s="46">
        <f t="shared" si="1"/>
        <v>-44.17657381908537</v>
      </c>
      <c r="I51" s="47">
        <f t="shared" si="2"/>
        <v>33.154147924886985</v>
      </c>
      <c r="J51" s="47">
        <f t="shared" si="3"/>
        <v>-33.127756895079891</v>
      </c>
      <c r="K51" s="45">
        <f t="shared" si="4"/>
        <v>24.862103544224404</v>
      </c>
      <c r="L51" s="46">
        <f t="shared" si="5"/>
        <v>-24.842313063793746</v>
      </c>
      <c r="M51" s="45">
        <f t="shared" si="6"/>
        <v>16.616435681743475</v>
      </c>
      <c r="N51" s="46">
        <f t="shared" si="7"/>
        <v>-16.603208834521887</v>
      </c>
    </row>
    <row r="52" spans="1:14" x14ac:dyDescent="0.3">
      <c r="A52" s="75">
        <f>'Radar FOV Boundary Interpolated'!A54</f>
        <v>-44</v>
      </c>
      <c r="B52" s="53">
        <f>'Radar FOV Boundary Interpolated'!H54</f>
        <v>64</v>
      </c>
      <c r="C52" s="53">
        <f>'Radar RCS FOV boundary'!B52 * POWER(10, -( (10 - 'Radar RCS FOV boundary'!$C$4)/40) )</f>
        <v>47.993229397277176</v>
      </c>
      <c r="D52" s="53">
        <f>'Radar RCS FOV boundary'!$B52 * POWER(10, -( (10 - 'Radar RCS FOV boundary'!$D$4)/40) )</f>
        <v>35.989844812182341</v>
      </c>
      <c r="E52" s="44">
        <f>'Radar RCS FOV boundary'!$B52 * POWER(10, -( (10 - 'Radar RCS FOV boundary'!$E$4)/40) )</f>
        <v>24.053593874460425</v>
      </c>
      <c r="F52" s="43"/>
      <c r="G52" s="45">
        <f t="shared" si="0"/>
        <v>46.055051965765195</v>
      </c>
      <c r="H52" s="46">
        <f t="shared" si="1"/>
        <v>-44.440209140266958</v>
      </c>
      <c r="I52" s="47">
        <f t="shared" si="2"/>
        <v>34.53641677963266</v>
      </c>
      <c r="J52" s="47">
        <f t="shared" si="3"/>
        <v>-33.325455495809472</v>
      </c>
      <c r="K52" s="45">
        <f t="shared" si="4"/>
        <v>25.898658954138792</v>
      </c>
      <c r="L52" s="46">
        <f t="shared" si="5"/>
        <v>-24.990566099673984</v>
      </c>
      <c r="M52" s="45">
        <f t="shared" si="6"/>
        <v>17.309211185182598</v>
      </c>
      <c r="N52" s="46">
        <f t="shared" si="7"/>
        <v>-16.702292849313523</v>
      </c>
    </row>
    <row r="53" spans="1:14" x14ac:dyDescent="0.3">
      <c r="A53" s="75">
        <f>'Radar FOV Boundary Interpolated'!A55</f>
        <v>-43</v>
      </c>
      <c r="B53" s="53">
        <f>'Radar FOV Boundary Interpolated'!H55</f>
        <v>65.5</v>
      </c>
      <c r="C53" s="53">
        <f>'Radar RCS FOV boundary'!B53 * POWER(10, -( (10 - 'Radar RCS FOV boundary'!$C$4)/40) )</f>
        <v>49.118070711275863</v>
      </c>
      <c r="D53" s="53">
        <f>'Radar RCS FOV boundary'!$B53 * POWER(10, -( (10 - 'Radar RCS FOV boundary'!$D$4)/40) )</f>
        <v>36.833356799967866</v>
      </c>
      <c r="E53" s="44">
        <f>'Radar RCS FOV boundary'!$B53 * POWER(10, -( (10 - 'Radar RCS FOV boundary'!$E$4)/40) )</f>
        <v>24.617349980893092</v>
      </c>
      <c r="F53" s="43"/>
      <c r="G53" s="45">
        <f t="shared" si="0"/>
        <v>47.920659799988137</v>
      </c>
      <c r="H53" s="46">
        <f t="shared" si="1"/>
        <v>-44.652663574906711</v>
      </c>
      <c r="I53" s="47">
        <f t="shared" si="2"/>
        <v>35.935425291401707</v>
      </c>
      <c r="J53" s="47">
        <f t="shared" si="3"/>
        <v>-33.484773846092821</v>
      </c>
      <c r="K53" s="45">
        <f t="shared" si="4"/>
        <v>26.947767335921217</v>
      </c>
      <c r="L53" s="46">
        <f t="shared" si="5"/>
        <v>-25.110038007991871</v>
      </c>
      <c r="M53" s="45">
        <f t="shared" si="6"/>
        <v>18.010376391017132</v>
      </c>
      <c r="N53" s="46">
        <f t="shared" si="7"/>
        <v>-16.782141172558099</v>
      </c>
    </row>
    <row r="54" spans="1:14" x14ac:dyDescent="0.3">
      <c r="A54" s="75">
        <f>'Radar FOV Boundary Interpolated'!A56</f>
        <v>-42</v>
      </c>
      <c r="B54" s="53">
        <f>'Radar FOV Boundary Interpolated'!H56</f>
        <v>67</v>
      </c>
      <c r="C54" s="53">
        <f>'Radar RCS FOV boundary'!B54 * POWER(10, -( (10 - 'Radar RCS FOV boundary'!$C$4)/40) )</f>
        <v>50.242912025274542</v>
      </c>
      <c r="D54" s="53">
        <f>'Radar RCS FOV boundary'!$B54 * POWER(10, -( (10 - 'Radar RCS FOV boundary'!$D$4)/40) )</f>
        <v>37.676868787753385</v>
      </c>
      <c r="E54" s="44">
        <f>'Radar RCS FOV boundary'!$B54 * POWER(10, -( (10 - 'Radar RCS FOV boundary'!$E$4)/40) )</f>
        <v>25.181106087325759</v>
      </c>
      <c r="F54" s="43"/>
      <c r="G54" s="45">
        <f t="shared" si="0"/>
        <v>49.807360206533765</v>
      </c>
      <c r="H54" s="46">
        <f t="shared" si="1"/>
        <v>-44.81324435093488</v>
      </c>
      <c r="I54" s="47">
        <f t="shared" si="2"/>
        <v>37.350251001015465</v>
      </c>
      <c r="J54" s="47">
        <f t="shared" si="3"/>
        <v>-33.605192440166455</v>
      </c>
      <c r="K54" s="45">
        <f t="shared" si="4"/>
        <v>28.008736942775254</v>
      </c>
      <c r="L54" s="46">
        <f t="shared" si="5"/>
        <v>-25.200339214383643</v>
      </c>
      <c r="M54" s="45">
        <f t="shared" si="6"/>
        <v>18.719468974483199</v>
      </c>
      <c r="N54" s="46">
        <f t="shared" si="7"/>
        <v>-16.842493434599149</v>
      </c>
    </row>
    <row r="55" spans="1:14" x14ac:dyDescent="0.3">
      <c r="A55" s="75">
        <f>'Radar FOV Boundary Interpolated'!A57</f>
        <v>-41</v>
      </c>
      <c r="B55" s="53">
        <f>'Radar FOV Boundary Interpolated'!H57</f>
        <v>68.5</v>
      </c>
      <c r="C55" s="53">
        <f>'Radar RCS FOV boundary'!B55 * POWER(10, -( (10 - 'Radar RCS FOV boundary'!$C$4)/40) )</f>
        <v>51.367753339273229</v>
      </c>
      <c r="D55" s="53">
        <f>'Radar RCS FOV boundary'!$B55 * POWER(10, -( (10 - 'Radar RCS FOV boundary'!$D$4)/40) )</f>
        <v>38.520380775538911</v>
      </c>
      <c r="E55" s="44">
        <f>'Radar RCS FOV boundary'!$B55 * POWER(10, -( (10 - 'Radar RCS FOV boundary'!$E$4)/40) )</f>
        <v>25.744862193758422</v>
      </c>
      <c r="F55" s="43"/>
      <c r="G55" s="45">
        <f t="shared" si="0"/>
        <v>51.713905791930777</v>
      </c>
      <c r="H55" s="46">
        <f t="shared" si="1"/>
        <v>-44.921286131891954</v>
      </c>
      <c r="I55" s="47">
        <f t="shared" si="2"/>
        <v>38.779958495333041</v>
      </c>
      <c r="J55" s="47">
        <f t="shared" si="3"/>
        <v>-33.686212346072132</v>
      </c>
      <c r="K55" s="45">
        <f t="shared" si="4"/>
        <v>29.08086631380322</v>
      </c>
      <c r="L55" s="46">
        <f t="shared" si="5"/>
        <v>-25.26109557266297</v>
      </c>
      <c r="M55" s="45">
        <f t="shared" si="6"/>
        <v>19.436020118456401</v>
      </c>
      <c r="N55" s="46">
        <f t="shared" si="7"/>
        <v>-16.883099577108755</v>
      </c>
    </row>
    <row r="56" spans="1:14" x14ac:dyDescent="0.3">
      <c r="A56" s="75">
        <f>'Radar FOV Boundary Interpolated'!A58</f>
        <v>-40</v>
      </c>
      <c r="B56" s="53">
        <f>'Radar FOV Boundary Interpolated'!H58</f>
        <v>70</v>
      </c>
      <c r="C56" s="53">
        <f>'Radar RCS FOV boundary'!B56 * POWER(10, -( (10 - 'Radar RCS FOV boundary'!$C$4)/40) )</f>
        <v>52.492594653271908</v>
      </c>
      <c r="D56" s="53">
        <f>'Radar RCS FOV boundary'!$B56 * POWER(10, -( (10 - 'Radar RCS FOV boundary'!$D$4)/40) )</f>
        <v>39.363892763324436</v>
      </c>
      <c r="E56" s="44">
        <f>'Radar RCS FOV boundary'!$B56 * POWER(10, -( (10 - 'Radar RCS FOV boundary'!$E$4)/40) )</f>
        <v>26.308618300191089</v>
      </c>
      <c r="F56" s="43"/>
      <c r="G56" s="45">
        <f t="shared" si="0"/>
        <v>53.639032472780919</v>
      </c>
      <c r="H56" s="46">
        <f t="shared" si="1"/>
        <v>-44.976151406984059</v>
      </c>
      <c r="I56" s="47">
        <f t="shared" si="2"/>
        <v>40.223599845533968</v>
      </c>
      <c r="J56" s="47">
        <f t="shared" si="3"/>
        <v>-33.727355498157131</v>
      </c>
      <c r="K56" s="45">
        <f t="shared" si="4"/>
        <v>30.163444602671792</v>
      </c>
      <c r="L56" s="46">
        <f t="shared" si="5"/>
        <v>-25.291948584165198</v>
      </c>
      <c r="M56" s="45">
        <f t="shared" si="6"/>
        <v>20.159554733113545</v>
      </c>
      <c r="N56" s="46">
        <f t="shared" si="7"/>
        <v>-16.903719999684942</v>
      </c>
    </row>
    <row r="57" spans="1:14" x14ac:dyDescent="0.3">
      <c r="A57" s="75">
        <f>'Radar FOV Boundary Interpolated'!A59</f>
        <v>-39</v>
      </c>
      <c r="B57" s="53">
        <f>'Radar FOV Boundary Interpolated'!H59</f>
        <v>70</v>
      </c>
      <c r="C57" s="53">
        <f>'Radar RCS FOV boundary'!B57 * POWER(10, -( (10 - 'Radar RCS FOV boundary'!$C$4)/40) )</f>
        <v>52.492594653271908</v>
      </c>
      <c r="D57" s="53">
        <f>'Radar RCS FOV boundary'!$B57 * POWER(10, -( (10 - 'Radar RCS FOV boundary'!$D$4)/40) )</f>
        <v>39.363892763324436</v>
      </c>
      <c r="E57" s="44">
        <f>'Radar RCS FOV boundary'!$B57 * POWER(10, -( (10 - 'Radar RCS FOV boundary'!$E$4)/40) )</f>
        <v>26.308618300191089</v>
      </c>
      <c r="F57" s="43"/>
      <c r="G57" s="45">
        <f t="shared" si="0"/>
        <v>54.415415451715681</v>
      </c>
      <c r="H57" s="46">
        <f t="shared" si="1"/>
        <v>-44.033652599088143</v>
      </c>
      <c r="I57" s="47">
        <f t="shared" si="2"/>
        <v>40.805804945661428</v>
      </c>
      <c r="J57" s="47">
        <f t="shared" si="3"/>
        <v>-33.020581099813242</v>
      </c>
      <c r="K57" s="45">
        <f t="shared" si="4"/>
        <v>30.600036835901196</v>
      </c>
      <c r="L57" s="46">
        <f t="shared" si="5"/>
        <v>-24.761942555542685</v>
      </c>
      <c r="M57" s="45">
        <f t="shared" si="6"/>
        <v>20.451348496650116</v>
      </c>
      <c r="N57" s="46">
        <f t="shared" si="7"/>
        <v>-16.549493694180388</v>
      </c>
    </row>
    <row r="58" spans="1:14" x14ac:dyDescent="0.3">
      <c r="A58" s="75">
        <f>'Radar FOV Boundary Interpolated'!A60</f>
        <v>-38</v>
      </c>
      <c r="B58" s="53">
        <f>'Radar FOV Boundary Interpolated'!H60</f>
        <v>70</v>
      </c>
      <c r="C58" s="53">
        <f>'Radar RCS FOV boundary'!B58 * POWER(10, -( (10 - 'Radar RCS FOV boundary'!$C$4)/40) )</f>
        <v>52.492594653271908</v>
      </c>
      <c r="D58" s="53">
        <f>'Radar RCS FOV boundary'!$B58 * POWER(10, -( (10 - 'Radar RCS FOV boundary'!$D$4)/40) )</f>
        <v>39.363892763324436</v>
      </c>
      <c r="E58" s="44">
        <f>'Radar RCS FOV boundary'!$B58 * POWER(10, -( (10 - 'Radar RCS FOV boundary'!$E$4)/40) )</f>
        <v>26.308618300191089</v>
      </c>
      <c r="F58" s="43"/>
      <c r="G58" s="45">
        <f t="shared" si="0"/>
        <v>55.175239769390167</v>
      </c>
      <c r="H58" s="46">
        <f t="shared" si="1"/>
        <v>-43.07775430997193</v>
      </c>
      <c r="I58" s="47">
        <f t="shared" si="2"/>
        <v>41.375592801595516</v>
      </c>
      <c r="J58" s="47">
        <f t="shared" si="3"/>
        <v>-32.303758508094191</v>
      </c>
      <c r="K58" s="45">
        <f t="shared" si="4"/>
        <v>31.02731744961412</v>
      </c>
      <c r="L58" s="46">
        <f t="shared" si="5"/>
        <v>-24.224401444893886</v>
      </c>
      <c r="M58" s="45">
        <f t="shared" si="6"/>
        <v>20.736918895920134</v>
      </c>
      <c r="N58" s="46">
        <f t="shared" si="7"/>
        <v>-16.190231362435185</v>
      </c>
    </row>
    <row r="59" spans="1:14" x14ac:dyDescent="0.3">
      <c r="A59" s="75">
        <f>'Radar FOV Boundary Interpolated'!A61</f>
        <v>-37</v>
      </c>
      <c r="B59" s="53">
        <f>'Radar FOV Boundary Interpolated'!H61</f>
        <v>70</v>
      </c>
      <c r="C59" s="53">
        <f>'Radar RCS FOV boundary'!B59 * POWER(10, -( (10 - 'Radar RCS FOV boundary'!$C$4)/40) )</f>
        <v>52.492594653271908</v>
      </c>
      <c r="D59" s="53">
        <f>'Radar RCS FOV boundary'!$B59 * POWER(10, -( (10 - 'Radar RCS FOV boundary'!$D$4)/40) )</f>
        <v>39.363892763324436</v>
      </c>
      <c r="E59" s="44">
        <f>'Radar RCS FOV boundary'!$B59 * POWER(10, -( (10 - 'Radar RCS FOV boundary'!$E$4)/40) )</f>
        <v>26.308618300191089</v>
      </c>
      <c r="F59" s="43"/>
      <c r="G59" s="45">
        <f t="shared" si="0"/>
        <v>55.918274210561634</v>
      </c>
      <c r="H59" s="46">
        <f t="shared" si="1"/>
        <v>-42.108747420369056</v>
      </c>
      <c r="I59" s="47">
        <f t="shared" si="2"/>
        <v>41.932790026364572</v>
      </c>
      <c r="J59" s="47">
        <f t="shared" si="3"/>
        <v>-31.577105852777741</v>
      </c>
      <c r="K59" s="45">
        <f t="shared" si="4"/>
        <v>31.445156421924551</v>
      </c>
      <c r="L59" s="46">
        <f t="shared" si="5"/>
        <v>-23.679488826476028</v>
      </c>
      <c r="M59" s="45">
        <f t="shared" si="6"/>
        <v>21.016179031586933</v>
      </c>
      <c r="N59" s="46">
        <f t="shared" si="7"/>
        <v>-15.826042328309224</v>
      </c>
    </row>
    <row r="60" spans="1:14" x14ac:dyDescent="0.3">
      <c r="A60" s="75">
        <f>'Radar FOV Boundary Interpolated'!A62</f>
        <v>-36</v>
      </c>
      <c r="B60" s="53">
        <f>'Radar FOV Boundary Interpolated'!H62</f>
        <v>70</v>
      </c>
      <c r="C60" s="53">
        <f>'Radar RCS FOV boundary'!B60 * POWER(10, -( (10 - 'Radar RCS FOV boundary'!$C$4)/40) )</f>
        <v>52.492594653271908</v>
      </c>
      <c r="D60" s="53">
        <f>'Radar RCS FOV boundary'!$B60 * POWER(10, -( (10 - 'Radar RCS FOV boundary'!$D$4)/40) )</f>
        <v>39.363892763324436</v>
      </c>
      <c r="E60" s="44">
        <f>'Radar RCS FOV boundary'!$B60 * POWER(10, -( (10 - 'Radar RCS FOV boundary'!$E$4)/40) )</f>
        <v>26.308618300191089</v>
      </c>
      <c r="F60" s="43"/>
      <c r="G60" s="45">
        <f t="shared" si="0"/>
        <v>56.644292669162262</v>
      </c>
      <c r="H60" s="46">
        <f t="shared" si="1"/>
        <v>-41.126926799972431</v>
      </c>
      <c r="I60" s="47">
        <f t="shared" si="2"/>
        <v>42.477227064337654</v>
      </c>
      <c r="J60" s="47">
        <f t="shared" si="3"/>
        <v>-30.840844254939114</v>
      </c>
      <c r="K60" s="45">
        <f t="shared" si="4"/>
        <v>31.853426604046682</v>
      </c>
      <c r="L60" s="46">
        <f t="shared" si="5"/>
        <v>-23.127370517702982</v>
      </c>
      <c r="M60" s="45">
        <f t="shared" si="6"/>
        <v>21.289043924532887</v>
      </c>
      <c r="N60" s="46">
        <f t="shared" si="7"/>
        <v>-15.457037414862487</v>
      </c>
    </row>
    <row r="61" spans="1:14" x14ac:dyDescent="0.3">
      <c r="A61" s="75">
        <f>'Radar FOV Boundary Interpolated'!A63</f>
        <v>-35</v>
      </c>
      <c r="B61" s="53">
        <f>'Radar FOV Boundary Interpolated'!H63</f>
        <v>70</v>
      </c>
      <c r="C61" s="53">
        <f>'Radar RCS FOV boundary'!B61 * POWER(10, -( (10 - 'Radar RCS FOV boundary'!$C$4)/40) )</f>
        <v>52.492594653271908</v>
      </c>
      <c r="D61" s="53">
        <f>'Radar RCS FOV boundary'!$B61 * POWER(10, -( (10 - 'Radar RCS FOV boundary'!$D$4)/40) )</f>
        <v>39.363892763324436</v>
      </c>
      <c r="E61" s="44">
        <f>'Radar RCS FOV boundary'!$B61 * POWER(10, -( (10 - 'Radar RCS FOV boundary'!$E$4)/40) )</f>
        <v>26.308618300191089</v>
      </c>
      <c r="F61" s="43"/>
      <c r="G61" s="45">
        <f t="shared" si="0"/>
        <v>57.353074217103462</v>
      </c>
      <c r="H61" s="46">
        <f t="shared" si="1"/>
        <v>-40.132591217705112</v>
      </c>
      <c r="I61" s="47">
        <f t="shared" si="2"/>
        <v>43.008738242820463</v>
      </c>
      <c r="J61" s="47">
        <f t="shared" si="3"/>
        <v>-30.095197759663638</v>
      </c>
      <c r="K61" s="45">
        <f t="shared" si="4"/>
        <v>32.252003758986405</v>
      </c>
      <c r="L61" s="46">
        <f t="shared" si="5"/>
        <v>-22.568214528686859</v>
      </c>
      <c r="M61" s="45">
        <f t="shared" si="6"/>
        <v>21.555430541718657</v>
      </c>
      <c r="N61" s="46">
        <f t="shared" si="7"/>
        <v>-15.083328910631499</v>
      </c>
    </row>
    <row r="62" spans="1:14" x14ac:dyDescent="0.3">
      <c r="A62" s="75">
        <f>'Radar FOV Boundary Interpolated'!A64</f>
        <v>-34</v>
      </c>
      <c r="B62" s="53">
        <f>'Radar FOV Boundary Interpolated'!H64</f>
        <v>70</v>
      </c>
      <c r="C62" s="53">
        <f>'Radar RCS FOV boundary'!B62 * POWER(10, -( (10 - 'Radar RCS FOV boundary'!$C$4)/40) )</f>
        <v>52.492594653271908</v>
      </c>
      <c r="D62" s="53">
        <f>'Radar RCS FOV boundary'!$B62 * POWER(10, -( (10 - 'Radar RCS FOV boundary'!$D$4)/40) )</f>
        <v>39.363892763324436</v>
      </c>
      <c r="E62" s="44">
        <f>'Radar RCS FOV boundary'!$B62 * POWER(10, -( (10 - 'Radar RCS FOV boundary'!$E$4)/40) )</f>
        <v>26.308618300191089</v>
      </c>
      <c r="F62" s="43"/>
      <c r="G62" s="45">
        <f t="shared" si="0"/>
        <v>58.044403171504548</v>
      </c>
      <c r="H62" s="46">
        <f t="shared" si="1"/>
        <v>-39.126043250804614</v>
      </c>
      <c r="I62" s="47">
        <f t="shared" si="2"/>
        <v>43.527161822469694</v>
      </c>
      <c r="J62" s="47">
        <f t="shared" si="3"/>
        <v>-29.340393267869594</v>
      </c>
      <c r="K62" s="45">
        <f t="shared" si="4"/>
        <v>32.640766599346769</v>
      </c>
      <c r="L62" s="46">
        <f t="shared" si="5"/>
        <v>-22.00219101111238</v>
      </c>
      <c r="M62" s="45">
        <f t="shared" si="6"/>
        <v>21.815257821450203</v>
      </c>
      <c r="N62" s="46">
        <f t="shared" si="7"/>
        <v>-14.705030535459803</v>
      </c>
    </row>
    <row r="63" spans="1:14" x14ac:dyDescent="0.3">
      <c r="A63" s="75">
        <f>'Radar FOV Boundary Interpolated'!A65</f>
        <v>-33</v>
      </c>
      <c r="B63" s="53">
        <f>'Radar FOV Boundary Interpolated'!H65</f>
        <v>70</v>
      </c>
      <c r="C63" s="53">
        <f>'Radar RCS FOV boundary'!B63 * POWER(10, -( (10 - 'Radar RCS FOV boundary'!$C$4)/40) )</f>
        <v>52.492594653271908</v>
      </c>
      <c r="D63" s="53">
        <f>'Radar RCS FOV boundary'!$B63 * POWER(10, -( (10 - 'Radar RCS FOV boundary'!$D$4)/40) )</f>
        <v>39.363892763324436</v>
      </c>
      <c r="E63" s="44">
        <f>'Radar RCS FOV boundary'!$B63 * POWER(10, -( (10 - 'Radar RCS FOV boundary'!$E$4)/40) )</f>
        <v>26.308618300191089</v>
      </c>
      <c r="F63" s="43"/>
      <c r="G63" s="45">
        <f t="shared" si="0"/>
        <v>58.718069160325143</v>
      </c>
      <c r="H63" s="46">
        <f t="shared" si="1"/>
        <v>-38.107589192748378</v>
      </c>
      <c r="I63" s="47">
        <f t="shared" si="2"/>
        <v>44.032340046510484</v>
      </c>
      <c r="J63" s="47">
        <f t="shared" si="3"/>
        <v>-28.576660467262084</v>
      </c>
      <c r="K63" s="45">
        <f t="shared" si="4"/>
        <v>33.019596824235812</v>
      </c>
      <c r="L63" s="46">
        <f t="shared" si="5"/>
        <v>-21.429472206459547</v>
      </c>
      <c r="M63" s="45">
        <f t="shared" si="6"/>
        <v>22.068446698045946</v>
      </c>
      <c r="N63" s="46">
        <f t="shared" si="7"/>
        <v>-14.322257405892916</v>
      </c>
    </row>
    <row r="64" spans="1:14" x14ac:dyDescent="0.3">
      <c r="A64" s="75">
        <f>'Radar FOV Boundary Interpolated'!A66</f>
        <v>-32</v>
      </c>
      <c r="B64" s="53">
        <f>'Radar FOV Boundary Interpolated'!H66</f>
        <v>70</v>
      </c>
      <c r="C64" s="53">
        <f>'Radar RCS FOV boundary'!B64 * POWER(10, -( (10 - 'Radar RCS FOV boundary'!$C$4)/40) )</f>
        <v>52.492594653271908</v>
      </c>
      <c r="D64" s="53">
        <f>'Radar RCS FOV boundary'!$B64 * POWER(10, -( (10 - 'Radar RCS FOV boundary'!$D$4)/40) )</f>
        <v>39.363892763324436</v>
      </c>
      <c r="E64" s="44">
        <f>'Radar RCS FOV boundary'!$B64 * POWER(10, -( (10 - 'Radar RCS FOV boundary'!$E$4)/40) )</f>
        <v>26.308618300191089</v>
      </c>
      <c r="F64" s="43"/>
      <c r="G64" s="45">
        <f t="shared" si="0"/>
        <v>59.373867186381666</v>
      </c>
      <c r="H64" s="46">
        <f t="shared" si="1"/>
        <v>-37.077538960048443</v>
      </c>
      <c r="I64" s="47">
        <f t="shared" si="2"/>
        <v>44.524119188741921</v>
      </c>
      <c r="J64" s="47">
        <f t="shared" si="3"/>
        <v>-27.804231762438853</v>
      </c>
      <c r="K64" s="45">
        <f t="shared" si="4"/>
        <v>33.388379155265646</v>
      </c>
      <c r="L64" s="46">
        <f t="shared" si="5"/>
        <v>-20.850232393590439</v>
      </c>
      <c r="M64" s="45">
        <f t="shared" si="6"/>
        <v>22.314920125896514</v>
      </c>
      <c r="N64" s="46">
        <f t="shared" si="7"/>
        <v>-13.935126000148266</v>
      </c>
    </row>
    <row r="65" spans="1:14" x14ac:dyDescent="0.3">
      <c r="A65" s="75">
        <f>'Radar FOV Boundary Interpolated'!A67</f>
        <v>-31</v>
      </c>
      <c r="B65" s="53">
        <f>'Radar FOV Boundary Interpolated'!H67</f>
        <v>70</v>
      </c>
      <c r="C65" s="53">
        <f>'Radar RCS FOV boundary'!B65 * POWER(10, -( (10 - 'Radar RCS FOV boundary'!$C$4)/40) )</f>
        <v>52.492594653271908</v>
      </c>
      <c r="D65" s="53">
        <f>'Radar RCS FOV boundary'!$B65 * POWER(10, -( (10 - 'Radar RCS FOV boundary'!$D$4)/40) )</f>
        <v>39.363892763324436</v>
      </c>
      <c r="E65" s="44">
        <f>'Radar RCS FOV boundary'!$B65 * POWER(10, -( (10 - 'Radar RCS FOV boundary'!$E$4)/40) )</f>
        <v>26.308618300191089</v>
      </c>
      <c r="F65" s="43"/>
      <c r="G65" s="45">
        <f t="shared" si="0"/>
        <v>60.011597689728127</v>
      </c>
      <c r="H65" s="46">
        <f t="shared" si="1"/>
        <v>-36.036205997943483</v>
      </c>
      <c r="I65" s="47">
        <f t="shared" si="2"/>
        <v>45.002349600316109</v>
      </c>
      <c r="J65" s="47">
        <f t="shared" si="3"/>
        <v>-27.023342204169332</v>
      </c>
      <c r="K65" s="45">
        <f t="shared" si="4"/>
        <v>33.747001371631811</v>
      </c>
      <c r="L65" s="46">
        <f t="shared" si="5"/>
        <v>-20.264647835715945</v>
      </c>
      <c r="M65" s="45">
        <f t="shared" si="6"/>
        <v>22.554603102909812</v>
      </c>
      <c r="N65" s="46">
        <f t="shared" si="7"/>
        <v>-13.543754122670741</v>
      </c>
    </row>
    <row r="66" spans="1:14" x14ac:dyDescent="0.3">
      <c r="A66" s="75">
        <f>'Radar FOV Boundary Interpolated'!A68</f>
        <v>-30</v>
      </c>
      <c r="B66" s="53">
        <f>'Radar FOV Boundary Interpolated'!H68</f>
        <v>70</v>
      </c>
      <c r="C66" s="53">
        <f>'Radar RCS FOV boundary'!B66 * POWER(10, -( (10 - 'Radar RCS FOV boundary'!$C$4)/40) )</f>
        <v>52.492594653271908</v>
      </c>
      <c r="D66" s="53">
        <f>'Radar RCS FOV boundary'!$B66 * POWER(10, -( (10 - 'Radar RCS FOV boundary'!$D$4)/40) )</f>
        <v>39.363892763324436</v>
      </c>
      <c r="E66" s="44">
        <f>'Radar RCS FOV boundary'!$B66 * POWER(10, -( (10 - 'Radar RCS FOV boundary'!$E$4)/40) )</f>
        <v>26.308618300191089</v>
      </c>
      <c r="F66" s="43"/>
      <c r="G66" s="45">
        <f t="shared" si="0"/>
        <v>60.631066608382412</v>
      </c>
      <c r="H66" s="46">
        <f t="shared" si="1"/>
        <v>-34.983907185017166</v>
      </c>
      <c r="I66" s="47">
        <f t="shared" si="2"/>
        <v>45.466885755276394</v>
      </c>
      <c r="J66" s="47">
        <f t="shared" si="3"/>
        <v>-26.23422941786847</v>
      </c>
      <c r="K66" s="45">
        <f t="shared" si="4"/>
        <v>34.095354344262091</v>
      </c>
      <c r="L66" s="46">
        <f t="shared" si="5"/>
        <v>-19.672896726758729</v>
      </c>
      <c r="M66" s="45">
        <f t="shared" si="6"/>
        <v>22.787422693334204</v>
      </c>
      <c r="N66" s="46">
        <f t="shared" si="7"/>
        <v>-13.148260868284703</v>
      </c>
    </row>
    <row r="67" spans="1:14" x14ac:dyDescent="0.3">
      <c r="A67" s="75">
        <f>'Radar FOV Boundary Interpolated'!A69</f>
        <v>-29</v>
      </c>
      <c r="B67" s="53">
        <f>'Radar FOV Boundary Interpolated'!H69</f>
        <v>70</v>
      </c>
      <c r="C67" s="53">
        <f>'Radar RCS FOV boundary'!B67 * POWER(10, -( (10 - 'Radar RCS FOV boundary'!$C$4)/40) )</f>
        <v>52.492594653271908</v>
      </c>
      <c r="D67" s="53">
        <f>'Radar RCS FOV boundary'!$B67 * POWER(10, -( (10 - 'Radar RCS FOV boundary'!$D$4)/40) )</f>
        <v>39.363892763324436</v>
      </c>
      <c r="E67" s="44">
        <f>'Radar RCS FOV boundary'!$B67 * POWER(10, -( (10 - 'Radar RCS FOV boundary'!$E$4)/40) )</f>
        <v>26.308618300191089</v>
      </c>
      <c r="F67" s="43"/>
      <c r="G67" s="45">
        <f t="shared" si="0"/>
        <v>61.232085437379503</v>
      </c>
      <c r="H67" s="46">
        <f t="shared" si="1"/>
        <v>-33.920962736771742</v>
      </c>
      <c r="I67" s="47">
        <f t="shared" si="2"/>
        <v>45.917586294841087</v>
      </c>
      <c r="J67" s="47">
        <f t="shared" si="3"/>
        <v>-25.437133531287142</v>
      </c>
      <c r="K67" s="45">
        <f t="shared" si="4"/>
        <v>34.433332069024665</v>
      </c>
      <c r="L67" s="46">
        <f t="shared" si="5"/>
        <v>-19.075159137128672</v>
      </c>
      <c r="M67" s="45">
        <f t="shared" si="6"/>
        <v>23.013308049952951</v>
      </c>
      <c r="N67" s="46">
        <f t="shared" si="7"/>
        <v>-12.748766585953328</v>
      </c>
    </row>
    <row r="68" spans="1:14" x14ac:dyDescent="0.3">
      <c r="A68" s="75">
        <f>'Radar FOV Boundary Interpolated'!A70</f>
        <v>-28</v>
      </c>
      <c r="B68" s="53">
        <f>'Radar FOV Boundary Interpolated'!H70</f>
        <v>70</v>
      </c>
      <c r="C68" s="53">
        <f>'Radar RCS FOV boundary'!B68 * POWER(10, -( (10 - 'Radar RCS FOV boundary'!$C$4)/40) )</f>
        <v>52.492594653271908</v>
      </c>
      <c r="D68" s="53">
        <f>'Radar RCS FOV boundary'!$B68 * POWER(10, -( (10 - 'Radar RCS FOV boundary'!$D$4)/40) )</f>
        <v>39.363892763324436</v>
      </c>
      <c r="E68" s="44">
        <f>'Radar RCS FOV boundary'!$B68 * POWER(10, -( (10 - 'Radar RCS FOV boundary'!$E$4)/40) )</f>
        <v>26.308618300191089</v>
      </c>
      <c r="F68" s="43"/>
      <c r="G68" s="45">
        <f t="shared" si="0"/>
        <v>61.814471286133767</v>
      </c>
      <c r="H68" s="46">
        <f t="shared" si="1"/>
        <v>-32.847696108186092</v>
      </c>
      <c r="I68" s="47">
        <f t="shared" si="2"/>
        <v>46.354314070419079</v>
      </c>
      <c r="J68" s="47">
        <f t="shared" si="3"/>
        <v>-24.632297101440994</v>
      </c>
      <c r="K68" s="45">
        <f t="shared" si="4"/>
        <v>34.760831698985243</v>
      </c>
      <c r="L68" s="46">
        <f t="shared" si="5"/>
        <v>-18.471616958927239</v>
      </c>
      <c r="M68" s="45">
        <f t="shared" si="6"/>
        <v>23.232190435643076</v>
      </c>
      <c r="N68" s="46">
        <f t="shared" si="7"/>
        <v>-12.345392842156288</v>
      </c>
    </row>
    <row r="69" spans="1:14" x14ac:dyDescent="0.3">
      <c r="A69" s="75">
        <f>'Radar FOV Boundary Interpolated'!A71</f>
        <v>-27</v>
      </c>
      <c r="B69" s="53">
        <f>'Radar FOV Boundary Interpolated'!H71</f>
        <v>70</v>
      </c>
      <c r="C69" s="53">
        <f>'Radar RCS FOV boundary'!B69 * POWER(10, -( (10 - 'Radar RCS FOV boundary'!$C$4)/40) )</f>
        <v>52.492594653271908</v>
      </c>
      <c r="D69" s="53">
        <f>'Radar RCS FOV boundary'!$B69 * POWER(10, -( (10 - 'Radar RCS FOV boundary'!$D$4)/40) )</f>
        <v>39.363892763324436</v>
      </c>
      <c r="E69" s="44">
        <f>'Radar RCS FOV boundary'!$B69 * POWER(10, -( (10 - 'Radar RCS FOV boundary'!$E$4)/40) )</f>
        <v>26.308618300191089</v>
      </c>
      <c r="F69" s="43"/>
      <c r="G69" s="45">
        <f t="shared" si="0"/>
        <v>62.37804693409268</v>
      </c>
      <c r="H69" s="46">
        <f t="shared" si="1"/>
        <v>-31.76443389528816</v>
      </c>
      <c r="I69" s="47">
        <f t="shared" si="2"/>
        <v>46.776936185344248</v>
      </c>
      <c r="J69" s="47">
        <f t="shared" si="3"/>
        <v>-23.819965040800174</v>
      </c>
      <c r="K69" s="45">
        <f t="shared" si="4"/>
        <v>35.077753575703468</v>
      </c>
      <c r="L69" s="46">
        <f t="shared" si="5"/>
        <v>-17.862453850597586</v>
      </c>
      <c r="M69" s="45">
        <f t="shared" si="6"/>
        <v>23.444003244292134</v>
      </c>
      <c r="N69" s="46">
        <f t="shared" si="7"/>
        <v>-11.938262383896975</v>
      </c>
    </row>
    <row r="70" spans="1:14" x14ac:dyDescent="0.3">
      <c r="A70" s="75">
        <f>'Radar FOV Boundary Interpolated'!A72</f>
        <v>-26</v>
      </c>
      <c r="B70" s="53">
        <f>'Radar FOV Boundary Interpolated'!H72</f>
        <v>70</v>
      </c>
      <c r="C70" s="53">
        <f>'Radar RCS FOV boundary'!B70 * POWER(10, -( (10 - 'Radar RCS FOV boundary'!$C$4)/40) )</f>
        <v>52.492594653271908</v>
      </c>
      <c r="D70" s="53">
        <f>'Radar RCS FOV boundary'!$B70 * POWER(10, -( (10 - 'Radar RCS FOV boundary'!$D$4)/40) )</f>
        <v>39.363892763324436</v>
      </c>
      <c r="E70" s="44">
        <f>'Radar RCS FOV boundary'!$B70 * POWER(10, -( (10 - 'Radar RCS FOV boundary'!$E$4)/40) )</f>
        <v>26.308618300191089</v>
      </c>
      <c r="F70" s="43"/>
      <c r="G70" s="45">
        <f t="shared" si="0"/>
        <v>62.922640884665206</v>
      </c>
      <c r="H70" s="46">
        <f t="shared" si="1"/>
        <v>-30.671505735771422</v>
      </c>
      <c r="I70" s="47">
        <f t="shared" si="2"/>
        <v>47.185324035316071</v>
      </c>
      <c r="J70" s="47">
        <f t="shared" si="3"/>
        <v>-23.000384542762195</v>
      </c>
      <c r="K70" s="45">
        <f t="shared" si="4"/>
        <v>35.384001259559071</v>
      </c>
      <c r="L70" s="46">
        <f t="shared" si="5"/>
        <v>-17.247855181037096</v>
      </c>
      <c r="M70" s="45">
        <f t="shared" si="6"/>
        <v>23.648682021066499</v>
      </c>
      <c r="N70" s="46">
        <f t="shared" si="7"/>
        <v>-11.527499101350458</v>
      </c>
    </row>
    <row r="71" spans="1:14" x14ac:dyDescent="0.3">
      <c r="A71" s="75">
        <f>'Radar FOV Boundary Interpolated'!A73</f>
        <v>-25</v>
      </c>
      <c r="B71" s="53">
        <f>'Radar FOV Boundary Interpolated'!H73</f>
        <v>70</v>
      </c>
      <c r="C71" s="53">
        <f>'Radar RCS FOV boundary'!B71 * POWER(10, -( (10 - 'Radar RCS FOV boundary'!$C$4)/40) )</f>
        <v>52.492594653271908</v>
      </c>
      <c r="D71" s="53">
        <f>'Radar RCS FOV boundary'!$B71 * POWER(10, -( (10 - 'Radar RCS FOV boundary'!$D$4)/40) )</f>
        <v>39.363892763324436</v>
      </c>
      <c r="E71" s="44">
        <f>'Radar RCS FOV boundary'!$B71 * POWER(10, -( (10 - 'Radar RCS FOV boundary'!$E$4)/40) )</f>
        <v>26.308618300191089</v>
      </c>
      <c r="F71" s="43"/>
      <c r="G71" s="45">
        <f t="shared" ref="G71:G134" si="8">$B71*COS(3.14*$A71/180)</f>
        <v>63.448087417408395</v>
      </c>
      <c r="H71" s="46">
        <f t="shared" ref="H71:H134" si="9">$B71*SIN(3.14*$A71/180)</f>
        <v>-29.569244208685863</v>
      </c>
      <c r="I71" s="47">
        <f t="shared" ref="I71:I134" si="10">$C71*COS(3.14*$A71/180)</f>
        <v>47.57935334753401</v>
      </c>
      <c r="J71" s="47">
        <f t="shared" ref="J71:J134" si="11">$C71*SIN(3.14*$A71/180)</f>
        <v>-22.173805006430783</v>
      </c>
      <c r="K71" s="45">
        <f t="shared" ref="K71:K134" si="12">$D71*COS(3.14*$A71/180)</f>
        <v>35.679481559098555</v>
      </c>
      <c r="L71" s="46">
        <f t="shared" ref="L71:L134" si="13">$D71*SIN(3.14*$A71/180)</f>
        <v>-16.628007973189465</v>
      </c>
      <c r="M71" s="45">
        <f t="shared" ref="M71:M134" si="14">$E71*COS(3.14*$A71/180)</f>
        <v>23.846164482025063</v>
      </c>
      <c r="N71" s="46">
        <f t="shared" ref="N71:N134" si="15">$E71*SIN(3.14*$A71/180)</f>
        <v>-11.113227990163605</v>
      </c>
    </row>
    <row r="72" spans="1:14" x14ac:dyDescent="0.3">
      <c r="A72" s="75">
        <f>'Radar FOV Boundary Interpolated'!A74</f>
        <v>-24</v>
      </c>
      <c r="B72" s="53">
        <f>'Radar FOV Boundary Interpolated'!H74</f>
        <v>70</v>
      </c>
      <c r="C72" s="53">
        <f>'Radar RCS FOV boundary'!B72 * POWER(10, -( (10 - 'Radar RCS FOV boundary'!$C$4)/40) )</f>
        <v>52.492594653271908</v>
      </c>
      <c r="D72" s="53">
        <f>'Radar RCS FOV boundary'!$B72 * POWER(10, -( (10 - 'Radar RCS FOV boundary'!$D$4)/40) )</f>
        <v>39.363892763324436</v>
      </c>
      <c r="E72" s="44">
        <f>'Radar RCS FOV boundary'!$B72 * POWER(10, -( (10 - 'Radar RCS FOV boundary'!$E$4)/40) )</f>
        <v>26.308618300191089</v>
      </c>
      <c r="F72" s="43"/>
      <c r="G72" s="45">
        <f t="shared" si="8"/>
        <v>63.954226638456262</v>
      </c>
      <c r="H72" s="46">
        <f t="shared" si="9"/>
        <v>-28.457984733233854</v>
      </c>
      <c r="I72" s="47">
        <f t="shared" si="10"/>
        <v>47.958904218513844</v>
      </c>
      <c r="J72" s="47">
        <f t="shared" si="11"/>
        <v>-21.340477960723501</v>
      </c>
      <c r="K72" s="45">
        <f t="shared" si="12"/>
        <v>35.964104559393419</v>
      </c>
      <c r="L72" s="46">
        <f t="shared" si="13"/>
        <v>-16.003100847133449</v>
      </c>
      <c r="M72" s="45">
        <f t="shared" si="14"/>
        <v>24.036390533072272</v>
      </c>
      <c r="N72" s="46">
        <f t="shared" si="15"/>
        <v>-10.695575113418784</v>
      </c>
    </row>
    <row r="73" spans="1:14" x14ac:dyDescent="0.3">
      <c r="A73" s="75">
        <f>'Radar FOV Boundary Interpolated'!A75</f>
        <v>-23</v>
      </c>
      <c r="B73" s="53">
        <f>'Radar FOV Boundary Interpolated'!H75</f>
        <v>70</v>
      </c>
      <c r="C73" s="53">
        <f>'Radar RCS FOV boundary'!B73 * POWER(10, -( (10 - 'Radar RCS FOV boundary'!$C$4)/40) )</f>
        <v>52.492594653271908</v>
      </c>
      <c r="D73" s="53">
        <f>'Radar RCS FOV boundary'!$B73 * POWER(10, -( (10 - 'Radar RCS FOV boundary'!$D$4)/40) )</f>
        <v>39.363892763324436</v>
      </c>
      <c r="E73" s="44">
        <f>'Radar RCS FOV boundary'!$B73 * POWER(10, -( (10 - 'Radar RCS FOV boundary'!$E$4)/40) )</f>
        <v>26.308618300191089</v>
      </c>
      <c r="F73" s="43"/>
      <c r="G73" s="45">
        <f t="shared" si="8"/>
        <v>64.44090452917564</v>
      </c>
      <c r="H73" s="46">
        <f t="shared" si="9"/>
        <v>-27.33806546670176</v>
      </c>
      <c r="I73" s="47">
        <f t="shared" si="10"/>
        <v>48.32386115057443</v>
      </c>
      <c r="J73" s="47">
        <f t="shared" si="11"/>
        <v>-20.500656987831231</v>
      </c>
      <c r="K73" s="45">
        <f t="shared" si="12"/>
        <v>36.237783649401393</v>
      </c>
      <c r="L73" s="46">
        <f t="shared" si="13"/>
        <v>-15.373323962685587</v>
      </c>
      <c r="M73" s="45">
        <f t="shared" si="14"/>
        <v>24.219302288244812</v>
      </c>
      <c r="N73" s="46">
        <f t="shared" si="15"/>
        <v>-10.274667563272741</v>
      </c>
    </row>
    <row r="74" spans="1:14" x14ac:dyDescent="0.3">
      <c r="A74" s="75">
        <f>'Radar FOV Boundary Interpolated'!A76</f>
        <v>-22</v>
      </c>
      <c r="B74" s="53">
        <f>'Radar FOV Boundary Interpolated'!H76</f>
        <v>70</v>
      </c>
      <c r="C74" s="53">
        <f>'Radar RCS FOV boundary'!B74 * POWER(10, -( (10 - 'Radar RCS FOV boundary'!$C$4)/40) )</f>
        <v>52.492594653271908</v>
      </c>
      <c r="D74" s="53">
        <f>'Radar RCS FOV boundary'!$B74 * POWER(10, -( (10 - 'Radar RCS FOV boundary'!$D$4)/40) )</f>
        <v>39.363892763324436</v>
      </c>
      <c r="E74" s="44">
        <f>'Radar RCS FOV boundary'!$B74 * POWER(10, -( (10 - 'Radar RCS FOV boundary'!$E$4)/40) )</f>
        <v>26.308618300191089</v>
      </c>
      <c r="F74" s="43"/>
      <c r="G74" s="45">
        <f t="shared" si="8"/>
        <v>64.907972993034136</v>
      </c>
      <c r="H74" s="46">
        <f t="shared" si="9"/>
        <v>-26.209827201558408</v>
      </c>
      <c r="I74" s="47">
        <f t="shared" si="10"/>
        <v>48.674113086983731</v>
      </c>
      <c r="J74" s="47">
        <f t="shared" si="11"/>
        <v>-19.654597646052935</v>
      </c>
      <c r="K74" s="45">
        <f t="shared" si="12"/>
        <v>36.500435548322208</v>
      </c>
      <c r="L74" s="46">
        <f t="shared" si="13"/>
        <v>-14.738868961534413</v>
      </c>
      <c r="M74" s="45">
        <f t="shared" si="14"/>
        <v>24.394844087326387</v>
      </c>
      <c r="N74" s="46">
        <f t="shared" si="15"/>
        <v>-9.8506334222823675</v>
      </c>
    </row>
    <row r="75" spans="1:14" x14ac:dyDescent="0.3">
      <c r="A75" s="75">
        <f>'Radar FOV Boundary Interpolated'!A77</f>
        <v>-21</v>
      </c>
      <c r="B75" s="53">
        <f>'Radar FOV Boundary Interpolated'!H77</f>
        <v>70</v>
      </c>
      <c r="C75" s="53">
        <f>'Radar RCS FOV boundary'!B75 * POWER(10, -( (10 - 'Radar RCS FOV boundary'!$C$4)/40) )</f>
        <v>52.492594653271908</v>
      </c>
      <c r="D75" s="53">
        <f>'Radar RCS FOV boundary'!$B75 * POWER(10, -( (10 - 'Radar RCS FOV boundary'!$D$4)/40) )</f>
        <v>39.363892763324436</v>
      </c>
      <c r="E75" s="44">
        <f>'Radar RCS FOV boundary'!$B75 * POWER(10, -( (10 - 'Radar RCS FOV boundary'!$E$4)/40) )</f>
        <v>26.308618300191089</v>
      </c>
      <c r="F75" s="43"/>
      <c r="G75" s="45">
        <f t="shared" si="8"/>
        <v>65.355289900666151</v>
      </c>
      <c r="H75" s="46">
        <f t="shared" si="9"/>
        <v>-25.073613261751582</v>
      </c>
      <c r="I75" s="47">
        <f t="shared" si="10"/>
        <v>49.009553445753482</v>
      </c>
      <c r="J75" s="47">
        <f t="shared" si="11"/>
        <v>-18.80255739202898</v>
      </c>
      <c r="K75" s="45">
        <f t="shared" si="12"/>
        <v>36.751980330940043</v>
      </c>
      <c r="L75" s="46">
        <f t="shared" si="13"/>
        <v>-14.099928908923696</v>
      </c>
      <c r="M75" s="45">
        <f t="shared" si="14"/>
        <v>24.562962512785134</v>
      </c>
      <c r="N75" s="46">
        <f t="shared" si="15"/>
        <v>-9.4236017244290231</v>
      </c>
    </row>
    <row r="76" spans="1:14" x14ac:dyDescent="0.3">
      <c r="A76" s="75">
        <f>'Radar FOV Boundary Interpolated'!A78</f>
        <v>-20</v>
      </c>
      <c r="B76" s="53">
        <f>'Radar FOV Boundary Interpolated'!H78</f>
        <v>70</v>
      </c>
      <c r="C76" s="53">
        <f>'Radar RCS FOV boundary'!B76 * POWER(10, -( (10 - 'Radar RCS FOV boundary'!$C$4)/40) )</f>
        <v>52.492594653271908</v>
      </c>
      <c r="D76" s="53">
        <f>'Radar RCS FOV boundary'!$B76 * POWER(10, -( (10 - 'Radar RCS FOV boundary'!$D$4)/40) )</f>
        <v>39.363892763324436</v>
      </c>
      <c r="E76" s="44">
        <f>'Radar RCS FOV boundary'!$B76 * POWER(10, -( (10 - 'Radar RCS FOV boundary'!$E$4)/40) )</f>
        <v>26.308618300191089</v>
      </c>
      <c r="F76" s="43"/>
      <c r="G76" s="45">
        <f t="shared" si="8"/>
        <v>65.782719133122882</v>
      </c>
      <c r="H76" s="46">
        <f t="shared" si="9"/>
        <v>-23.929769398234239</v>
      </c>
      <c r="I76" s="47">
        <f t="shared" si="10"/>
        <v>49.330080152072199</v>
      </c>
      <c r="J76" s="47">
        <f t="shared" si="11"/>
        <v>-17.944795502396865</v>
      </c>
      <c r="K76" s="45">
        <f t="shared" si="12"/>
        <v>36.992341451944853</v>
      </c>
      <c r="L76" s="46">
        <f t="shared" si="13"/>
        <v>-13.456698234902506</v>
      </c>
      <c r="M76" s="45">
        <f t="shared" si="14"/>
        <v>24.723606406028676</v>
      </c>
      <c r="N76" s="46">
        <f t="shared" si="15"/>
        <v>-8.9937024158534005</v>
      </c>
    </row>
    <row r="77" spans="1:14" x14ac:dyDescent="0.3">
      <c r="A77" s="75">
        <f>'Radar FOV Boundary Interpolated'!A79</f>
        <v>-19</v>
      </c>
      <c r="B77" s="53">
        <f>'Radar FOV Boundary Interpolated'!H79</f>
        <v>70</v>
      </c>
      <c r="C77" s="53">
        <f>'Radar RCS FOV boundary'!B77 * POWER(10, -( (10 - 'Radar RCS FOV boundary'!$C$4)/40) )</f>
        <v>52.492594653271908</v>
      </c>
      <c r="D77" s="53">
        <f>'Radar RCS FOV boundary'!$B77 * POWER(10, -( (10 - 'Radar RCS FOV boundary'!$D$4)/40) )</f>
        <v>39.363892763324436</v>
      </c>
      <c r="E77" s="44">
        <f>'Radar RCS FOV boundary'!$B77 * POWER(10, -( (10 - 'Radar RCS FOV boundary'!$E$4)/40) )</f>
        <v>26.308618300191089</v>
      </c>
      <c r="F77" s="43"/>
      <c r="G77" s="45">
        <f t="shared" si="8"/>
        <v>66.190130623293499</v>
      </c>
      <c r="H77" s="46">
        <f t="shared" si="9"/>
        <v>-22.7786436837522</v>
      </c>
      <c r="I77" s="47">
        <f t="shared" si="10"/>
        <v>49.635595669366651</v>
      </c>
      <c r="J77" s="47">
        <f t="shared" si="11"/>
        <v>-17.081572994893094</v>
      </c>
      <c r="K77" s="45">
        <f t="shared" si="12"/>
        <v>37.221445769225177</v>
      </c>
      <c r="L77" s="46">
        <f t="shared" si="13"/>
        <v>-12.809372675159986</v>
      </c>
      <c r="M77" s="45">
        <f t="shared" si="14"/>
        <v>24.876726882971685</v>
      </c>
      <c r="N77" s="46">
        <f t="shared" si="15"/>
        <v>-8.5610663153127895</v>
      </c>
    </row>
    <row r="78" spans="1:14" x14ac:dyDescent="0.3">
      <c r="A78" s="75">
        <f>'Radar FOV Boundary Interpolated'!A80</f>
        <v>-18</v>
      </c>
      <c r="B78" s="53">
        <f>'Radar FOV Boundary Interpolated'!H80</f>
        <v>70</v>
      </c>
      <c r="C78" s="53">
        <f>'Radar RCS FOV boundary'!B78 * POWER(10, -( (10 - 'Radar RCS FOV boundary'!$C$4)/40) )</f>
        <v>52.492594653271908</v>
      </c>
      <c r="D78" s="53">
        <f>'Radar RCS FOV boundary'!$B78 * POWER(10, -( (10 - 'Radar RCS FOV boundary'!$D$4)/40) )</f>
        <v>39.363892763324436</v>
      </c>
      <c r="E78" s="44">
        <f>'Radar RCS FOV boundary'!$B78 * POWER(10, -( (10 - 'Radar RCS FOV boundary'!$E$4)/40) )</f>
        <v>26.308618300191089</v>
      </c>
      <c r="F78" s="43"/>
      <c r="G78" s="45">
        <f t="shared" si="8"/>
        <v>66.577400395484645</v>
      </c>
      <c r="H78" s="46">
        <f t="shared" si="9"/>
        <v>-21.620586406925248</v>
      </c>
      <c r="I78" s="47">
        <f t="shared" si="10"/>
        <v>49.926007028982291</v>
      </c>
      <c r="J78" s="47">
        <f t="shared" si="11"/>
        <v>-16.213152548925251</v>
      </c>
      <c r="K78" s="45">
        <f t="shared" si="12"/>
        <v>37.439223566125307</v>
      </c>
      <c r="L78" s="46">
        <f t="shared" si="13"/>
        <v>-12.158149211462794</v>
      </c>
      <c r="M78" s="45">
        <f t="shared" si="14"/>
        <v>25.022277348911384</v>
      </c>
      <c r="N78" s="46">
        <f t="shared" si="15"/>
        <v>-8.1258250743728055</v>
      </c>
    </row>
    <row r="79" spans="1:14" x14ac:dyDescent="0.3">
      <c r="A79" s="75">
        <f>'Radar FOV Boundary Interpolated'!A81</f>
        <v>-17</v>
      </c>
      <c r="B79" s="53">
        <f>'Radar FOV Boundary Interpolated'!H81</f>
        <v>70</v>
      </c>
      <c r="C79" s="53">
        <f>'Radar RCS FOV boundary'!B79 * POWER(10, -( (10 - 'Radar RCS FOV boundary'!$C$4)/40) )</f>
        <v>52.492594653271908</v>
      </c>
      <c r="D79" s="53">
        <f>'Radar RCS FOV boundary'!$B79 * POWER(10, -( (10 - 'Radar RCS FOV boundary'!$D$4)/40) )</f>
        <v>39.363892763324436</v>
      </c>
      <c r="E79" s="44">
        <f>'Radar RCS FOV boundary'!$B79 * POWER(10, -( (10 - 'Radar RCS FOV boundary'!$E$4)/40) )</f>
        <v>26.308618300191089</v>
      </c>
      <c r="F79" s="43"/>
      <c r="G79" s="45">
        <f t="shared" si="8"/>
        <v>66.944410603146395</v>
      </c>
      <c r="H79" s="46">
        <f t="shared" si="9"/>
        <v>-20.455949965654025</v>
      </c>
      <c r="I79" s="47">
        <f t="shared" si="10"/>
        <v>50.201225858473734</v>
      </c>
      <c r="J79" s="47">
        <f t="shared" si="11"/>
        <v>-15.339798425638403</v>
      </c>
      <c r="K79" s="45">
        <f t="shared" si="12"/>
        <v>37.645608572660194</v>
      </c>
      <c r="L79" s="46">
        <f t="shared" si="13"/>
        <v>-11.503226011713361</v>
      </c>
      <c r="M79" s="45">
        <f t="shared" si="14"/>
        <v>25.160213512706335</v>
      </c>
      <c r="N79" s="46">
        <f t="shared" si="15"/>
        <v>-7.6881111373456967</v>
      </c>
    </row>
    <row r="80" spans="1:14" x14ac:dyDescent="0.3">
      <c r="A80" s="75">
        <f>'Radar FOV Boundary Interpolated'!A82</f>
        <v>-16</v>
      </c>
      <c r="B80" s="53">
        <f>'Radar FOV Boundary Interpolated'!H82</f>
        <v>70</v>
      </c>
      <c r="C80" s="53">
        <f>'Radar RCS FOV boundary'!B80 * POWER(10, -( (10 - 'Radar RCS FOV boundary'!$C$4)/40) )</f>
        <v>52.492594653271908</v>
      </c>
      <c r="D80" s="53">
        <f>'Radar RCS FOV boundary'!$B80 * POWER(10, -( (10 - 'Radar RCS FOV boundary'!$D$4)/40) )</f>
        <v>39.363892763324436</v>
      </c>
      <c r="E80" s="44">
        <f>'Radar RCS FOV boundary'!$B80 * POWER(10, -( (10 - 'Radar RCS FOV boundary'!$E$4)/40) )</f>
        <v>26.308618300191089</v>
      </c>
      <c r="F80" s="43"/>
      <c r="G80" s="45">
        <f t="shared" si="8"/>
        <v>67.291049564733044</v>
      </c>
      <c r="H80" s="46">
        <f t="shared" si="9"/>
        <v>-19.285088759884971</v>
      </c>
      <c r="I80" s="47">
        <f t="shared" si="10"/>
        <v>50.461168408496576</v>
      </c>
      <c r="J80" s="47">
        <f t="shared" si="11"/>
        <v>-14.461776387500171</v>
      </c>
      <c r="K80" s="45">
        <f t="shared" si="12"/>
        <v>37.840537985681436</v>
      </c>
      <c r="L80" s="46">
        <f t="shared" si="13"/>
        <v>-10.844802369647221</v>
      </c>
      <c r="M80" s="45">
        <f t="shared" si="14"/>
        <v>25.290493400254302</v>
      </c>
      <c r="N80" s="46">
        <f t="shared" si="15"/>
        <v>-7.2480577009874176</v>
      </c>
    </row>
    <row r="81" spans="1:14" x14ac:dyDescent="0.3">
      <c r="A81" s="75">
        <f>'Radar FOV Boundary Interpolated'!A83</f>
        <v>-15</v>
      </c>
      <c r="B81" s="53">
        <f>'Radar FOV Boundary Interpolated'!H83</f>
        <v>70</v>
      </c>
      <c r="C81" s="53">
        <f>'Radar RCS FOV boundary'!B81 * POWER(10, -( (10 - 'Radar RCS FOV boundary'!$C$4)/40) )</f>
        <v>52.492594653271908</v>
      </c>
      <c r="D81" s="53">
        <f>'Radar RCS FOV boundary'!$B81 * POWER(10, -( (10 - 'Radar RCS FOV boundary'!$D$4)/40) )</f>
        <v>39.363892763324436</v>
      </c>
      <c r="E81" s="44">
        <f>'Radar RCS FOV boundary'!$B81 * POWER(10, -( (10 - 'Radar RCS FOV boundary'!$E$4)/40) )</f>
        <v>26.308618300191089</v>
      </c>
      <c r="F81" s="43"/>
      <c r="G81" s="45">
        <f t="shared" si="8"/>
        <v>67.617211797687901</v>
      </c>
      <c r="H81" s="46">
        <f t="shared" si="9"/>
        <v>-18.108359083766139</v>
      </c>
      <c r="I81" s="47">
        <f t="shared" si="10"/>
        <v>50.705755578292376</v>
      </c>
      <c r="J81" s="47">
        <f t="shared" si="11"/>
        <v>-13.579353617429003</v>
      </c>
      <c r="K81" s="45">
        <f t="shared" si="12"/>
        <v>38.023952487988325</v>
      </c>
      <c r="L81" s="46">
        <f t="shared" si="13"/>
        <v>-10.183078644187747</v>
      </c>
      <c r="M81" s="45">
        <f t="shared" si="14"/>
        <v>25.413077367264982</v>
      </c>
      <c r="N81" s="46">
        <f t="shared" si="15"/>
        <v>-6.8057986739657341</v>
      </c>
    </row>
    <row r="82" spans="1:14" x14ac:dyDescent="0.3">
      <c r="A82" s="75">
        <f>'Radar FOV Boundary Interpolated'!A84</f>
        <v>-14</v>
      </c>
      <c r="B82" s="53">
        <f>'Radar FOV Boundary Interpolated'!H84</f>
        <v>70</v>
      </c>
      <c r="C82" s="53">
        <f>'Radar RCS FOV boundary'!B82 * POWER(10, -( (10 - 'Radar RCS FOV boundary'!$C$4)/40) )</f>
        <v>52.492594653271908</v>
      </c>
      <c r="D82" s="53">
        <f>'Radar RCS FOV boundary'!$B82 * POWER(10, -( (10 - 'Radar RCS FOV boundary'!$D$4)/40) )</f>
        <v>39.363892763324436</v>
      </c>
      <c r="E82" s="44">
        <f>'Radar RCS FOV boundary'!$B82 * POWER(10, -( (10 - 'Radar RCS FOV boundary'!$E$4)/40) )</f>
        <v>26.308618300191089</v>
      </c>
      <c r="F82" s="43"/>
      <c r="G82" s="45">
        <f t="shared" si="8"/>
        <v>67.922798050541772</v>
      </c>
      <c r="H82" s="46">
        <f t="shared" si="9"/>
        <v>-16.926119017226544</v>
      </c>
      <c r="I82" s="47">
        <f t="shared" si="10"/>
        <v>50.934912939759101</v>
      </c>
      <c r="J82" s="47">
        <f t="shared" si="11"/>
        <v>-12.692798637490142</v>
      </c>
      <c r="K82" s="45">
        <f t="shared" si="12"/>
        <v>38.195796266378125</v>
      </c>
      <c r="L82" s="46">
        <f t="shared" si="13"/>
        <v>-9.5182561984767435</v>
      </c>
      <c r="M82" s="45">
        <f t="shared" si="14"/>
        <v>25.527928111323813</v>
      </c>
      <c r="N82" s="46">
        <f t="shared" si="15"/>
        <v>-6.3614686361116943</v>
      </c>
    </row>
    <row r="83" spans="1:14" x14ac:dyDescent="0.3">
      <c r="A83" s="75">
        <f>'Radar FOV Boundary Interpolated'!A85</f>
        <v>-13</v>
      </c>
      <c r="B83" s="53">
        <f>'Radar FOV Boundary Interpolated'!H85</f>
        <v>70</v>
      </c>
      <c r="C83" s="53">
        <f>'Radar RCS FOV boundary'!B83 * POWER(10, -( (10 - 'Radar RCS FOV boundary'!$C$4)/40) )</f>
        <v>52.492594653271908</v>
      </c>
      <c r="D83" s="53">
        <f>'Radar RCS FOV boundary'!$B83 * POWER(10, -( (10 - 'Radar RCS FOV boundary'!$D$4)/40) )</f>
        <v>39.363892763324436</v>
      </c>
      <c r="E83" s="44">
        <f>'Radar RCS FOV boundary'!$B83 * POWER(10, -( (10 - 'Radar RCS FOV boundary'!$E$4)/40) )</f>
        <v>26.308618300191089</v>
      </c>
      <c r="F83" s="43"/>
      <c r="G83" s="45">
        <f t="shared" si="8"/>
        <v>68.207715333115232</v>
      </c>
      <c r="H83" s="46">
        <f t="shared" si="9"/>
        <v>-15.738728317012081</v>
      </c>
      <c r="I83" s="47">
        <f t="shared" si="10"/>
        <v>51.148570760099666</v>
      </c>
      <c r="J83" s="47">
        <f t="shared" si="11"/>
        <v>-11.802381227184108</v>
      </c>
      <c r="K83" s="45">
        <f t="shared" si="12"/>
        <v>38.356017028630113</v>
      </c>
      <c r="L83" s="46">
        <f t="shared" si="13"/>
        <v>-8.8505373385994464</v>
      </c>
      <c r="M83" s="45">
        <f t="shared" si="14"/>
        <v>25.635010683243138</v>
      </c>
      <c r="N83" s="46">
        <f t="shared" si="15"/>
        <v>-5.9152027974668533</v>
      </c>
    </row>
    <row r="84" spans="1:14" x14ac:dyDescent="0.3">
      <c r="A84" s="75">
        <f>'Radar FOV Boundary Interpolated'!A86</f>
        <v>-12</v>
      </c>
      <c r="B84" s="53">
        <f>'Radar FOV Boundary Interpolated'!H86</f>
        <v>70</v>
      </c>
      <c r="C84" s="53">
        <f>'Radar RCS FOV boundary'!B84 * POWER(10, -( (10 - 'Radar RCS FOV boundary'!$C$4)/40) )</f>
        <v>52.492594653271908</v>
      </c>
      <c r="D84" s="53">
        <f>'Radar RCS FOV boundary'!$B84 * POWER(10, -( (10 - 'Radar RCS FOV boundary'!$D$4)/40) )</f>
        <v>39.363892763324436</v>
      </c>
      <c r="E84" s="44">
        <f>'Radar RCS FOV boundary'!$B84 * POWER(10, -( (10 - 'Radar RCS FOV boundary'!$E$4)/40) )</f>
        <v>26.308618300191089</v>
      </c>
      <c r="F84" s="43"/>
      <c r="G84" s="45">
        <f t="shared" si="8"/>
        <v>68.471876944815591</v>
      </c>
      <c r="H84" s="46">
        <f t="shared" si="9"/>
        <v>-14.546548307211259</v>
      </c>
      <c r="I84" s="47">
        <f t="shared" si="10"/>
        <v>51.346664023041697</v>
      </c>
      <c r="J84" s="47">
        <f t="shared" si="11"/>
        <v>-10.90837234135256</v>
      </c>
      <c r="K84" s="45">
        <f t="shared" si="12"/>
        <v>38.504566019418114</v>
      </c>
      <c r="L84" s="46">
        <f t="shared" si="13"/>
        <v>-8.1801252520226093</v>
      </c>
      <c r="M84" s="45">
        <f t="shared" si="14"/>
        <v>25.734292497697254</v>
      </c>
      <c r="N84" s="46">
        <f t="shared" si="15"/>
        <v>-5.4671369571387407</v>
      </c>
    </row>
    <row r="85" spans="1:14" x14ac:dyDescent="0.3">
      <c r="A85" s="75">
        <f>'Radar FOV Boundary Interpolated'!A87</f>
        <v>-11</v>
      </c>
      <c r="B85" s="53">
        <f>'Radar FOV Boundary Interpolated'!H87</f>
        <v>70</v>
      </c>
      <c r="C85" s="53">
        <f>'Radar RCS FOV boundary'!B85 * POWER(10, -( (10 - 'Radar RCS FOV boundary'!$C$4)/40) )</f>
        <v>52.492594653271908</v>
      </c>
      <c r="D85" s="53">
        <f>'Radar RCS FOV boundary'!$B85 * POWER(10, -( (10 - 'Radar RCS FOV boundary'!$D$4)/40) )</f>
        <v>39.363892763324436</v>
      </c>
      <c r="E85" s="44">
        <f>'Radar RCS FOV boundary'!$B85 * POWER(10, -( (10 - 'Radar RCS FOV boundary'!$E$4)/40) )</f>
        <v>26.308618300191089</v>
      </c>
      <c r="F85" s="43"/>
      <c r="G85" s="45">
        <f t="shared" si="8"/>
        <v>68.715202501020073</v>
      </c>
      <c r="H85" s="46">
        <f t="shared" si="9"/>
        <v>-13.349941769303909</v>
      </c>
      <c r="I85" s="47">
        <f t="shared" si="10"/>
        <v>51.529132448622036</v>
      </c>
      <c r="J85" s="47">
        <f t="shared" si="11"/>
        <v>-10.011044027726481</v>
      </c>
      <c r="K85" s="45">
        <f t="shared" si="12"/>
        <v>38.641398035146814</v>
      </c>
      <c r="L85" s="46">
        <f t="shared" si="13"/>
        <v>-7.5072239457643537</v>
      </c>
      <c r="M85" s="45">
        <f t="shared" si="14"/>
        <v>25.825743343138189</v>
      </c>
      <c r="N85" s="46">
        <f t="shared" si="15"/>
        <v>-5.0174074619770606</v>
      </c>
    </row>
    <row r="86" spans="1:14" x14ac:dyDescent="0.3">
      <c r="A86" s="75">
        <f>'Radar FOV Boundary Interpolated'!A88</f>
        <v>-10</v>
      </c>
      <c r="B86" s="53">
        <f>'Radar FOV Boundary Interpolated'!H88</f>
        <v>70</v>
      </c>
      <c r="C86" s="53">
        <f>'Radar RCS FOV boundary'!B86 * POWER(10, -( (10 - 'Radar RCS FOV boundary'!$C$4)/40) )</f>
        <v>52.492594653271908</v>
      </c>
      <c r="D86" s="53">
        <f>'Radar RCS FOV boundary'!$B86 * POWER(10, -( (10 - 'Radar RCS FOV boundary'!$D$4)/40) )</f>
        <v>39.363892763324436</v>
      </c>
      <c r="E86" s="44">
        <f>'Radar RCS FOV boundary'!$B86 * POWER(10, -( (10 - 'Radar RCS FOV boundary'!$E$4)/40) )</f>
        <v>26.308618300191089</v>
      </c>
      <c r="F86" s="43"/>
      <c r="G86" s="45">
        <f t="shared" si="8"/>
        <v>68.937617957536801</v>
      </c>
      <c r="H86" s="46">
        <f t="shared" si="9"/>
        <v>-12.149272831766472</v>
      </c>
      <c r="I86" s="47">
        <f t="shared" si="10"/>
        <v>51.69592051152997</v>
      </c>
      <c r="J86" s="47">
        <f t="shared" si="11"/>
        <v>-9.1106693441418045</v>
      </c>
      <c r="K86" s="45">
        <f t="shared" si="12"/>
        <v>38.766471437707253</v>
      </c>
      <c r="L86" s="46">
        <f t="shared" si="13"/>
        <v>-6.8320381843146629</v>
      </c>
      <c r="M86" s="45">
        <f t="shared" si="14"/>
        <v>25.909335390989067</v>
      </c>
      <c r="N86" s="46">
        <f t="shared" si="15"/>
        <v>-4.5661511650832258</v>
      </c>
    </row>
    <row r="87" spans="1:14" x14ac:dyDescent="0.3">
      <c r="A87" s="75">
        <f>'Radar FOV Boundary Interpolated'!A89</f>
        <v>-9</v>
      </c>
      <c r="B87" s="53">
        <f>'Radar FOV Boundary Interpolated'!H89</f>
        <v>150</v>
      </c>
      <c r="C87" s="53">
        <f>'Radar RCS FOV boundary'!B87 * POWER(10, -( (10 - 'Radar RCS FOV boundary'!$C$4)/40) )</f>
        <v>112.48413139986837</v>
      </c>
      <c r="D87" s="53">
        <f>'Radar RCS FOV boundary'!$B87 * POWER(10, -( (10 - 'Radar RCS FOV boundary'!$D$4)/40) )</f>
        <v>84.351198778552359</v>
      </c>
      <c r="E87" s="44">
        <f>'Radar RCS FOV boundary'!$B87 * POWER(10, -( (10 - 'Radar RCS FOV boundary'!$E$4)/40) )</f>
        <v>56.375610643266619</v>
      </c>
      <c r="F87" s="43"/>
      <c r="G87" s="45">
        <f t="shared" si="8"/>
        <v>148.15511921386423</v>
      </c>
      <c r="H87" s="46">
        <f t="shared" si="9"/>
        <v>-23.453371841287172</v>
      </c>
      <c r="I87" s="47">
        <f t="shared" si="10"/>
        <v>111.10066598143644</v>
      </c>
      <c r="J87" s="47">
        <f t="shared" si="11"/>
        <v>-17.587547733102127</v>
      </c>
      <c r="K87" s="45">
        <f t="shared" si="12"/>
        <v>83.313746072458557</v>
      </c>
      <c r="L87" s="46">
        <f t="shared" si="13"/>
        <v>-13.188800201411444</v>
      </c>
      <c r="M87" s="45">
        <f t="shared" si="14"/>
        <v>55.682235437383724</v>
      </c>
      <c r="N87" s="46">
        <f t="shared" si="15"/>
        <v>-8.8146543946410585</v>
      </c>
    </row>
    <row r="88" spans="1:14" x14ac:dyDescent="0.3">
      <c r="A88" s="75">
        <f>'Radar FOV Boundary Interpolated'!A90</f>
        <v>-8</v>
      </c>
      <c r="B88" s="53">
        <f>'Radar FOV Boundary Interpolated'!H90</f>
        <v>170</v>
      </c>
      <c r="C88" s="53">
        <f>'Radar RCS FOV boundary'!B88 * POWER(10, -( (10 - 'Radar RCS FOV boundary'!$C$4)/40) )</f>
        <v>127.48201558651751</v>
      </c>
      <c r="D88" s="53">
        <f>'Radar RCS FOV boundary'!$B88 * POWER(10, -( (10 - 'Radar RCS FOV boundary'!$D$4)/40) )</f>
        <v>95.598025282359345</v>
      </c>
      <c r="E88" s="44">
        <f>'Radar RCS FOV boundary'!$B88 * POWER(10, -( (10 - 'Radar RCS FOV boundary'!$E$4)/40) )</f>
        <v>63.892358729035507</v>
      </c>
      <c r="F88" s="43"/>
      <c r="G88" s="45">
        <f t="shared" si="8"/>
        <v>168.34724598750356</v>
      </c>
      <c r="H88" s="46">
        <f t="shared" si="9"/>
        <v>-23.647510829323366</v>
      </c>
      <c r="I88" s="47">
        <f t="shared" si="10"/>
        <v>126.24262492309543</v>
      </c>
      <c r="J88" s="47">
        <f t="shared" si="11"/>
        <v>-17.733131436036135</v>
      </c>
      <c r="K88" s="45">
        <f t="shared" si="12"/>
        <v>94.668613400758431</v>
      </c>
      <c r="L88" s="46">
        <f t="shared" si="13"/>
        <v>-13.297972577214832</v>
      </c>
      <c r="M88" s="45">
        <f t="shared" si="14"/>
        <v>63.271191951051534</v>
      </c>
      <c r="N88" s="46">
        <f t="shared" si="15"/>
        <v>-8.8876190879757679</v>
      </c>
    </row>
    <row r="89" spans="1:14" x14ac:dyDescent="0.3">
      <c r="A89" s="75">
        <f>'Radar FOV Boundary Interpolated'!A91</f>
        <v>-7</v>
      </c>
      <c r="B89" s="53">
        <f>'Radar FOV Boundary Interpolated'!H91</f>
        <v>190</v>
      </c>
      <c r="C89" s="53">
        <f>'Radar RCS FOV boundary'!B89 * POWER(10, -( (10 - 'Radar RCS FOV boundary'!$C$4)/40) )</f>
        <v>142.47989977316661</v>
      </c>
      <c r="D89" s="53">
        <f>'Radar RCS FOV boundary'!$B89 * POWER(10, -( (10 - 'Radar RCS FOV boundary'!$D$4)/40) )</f>
        <v>106.84485178616633</v>
      </c>
      <c r="E89" s="44">
        <f>'Radar RCS FOV boundary'!$B89 * POWER(10, -( (10 - 'Radar RCS FOV boundary'!$E$4)/40) )</f>
        <v>71.409106814804389</v>
      </c>
      <c r="F89" s="43"/>
      <c r="G89" s="45">
        <f t="shared" si="8"/>
        <v>188.58520260130544</v>
      </c>
      <c r="H89" s="46">
        <f t="shared" si="9"/>
        <v>-23.143494978602181</v>
      </c>
      <c r="I89" s="47">
        <f t="shared" si="10"/>
        <v>141.41895139650694</v>
      </c>
      <c r="J89" s="47">
        <f t="shared" si="11"/>
        <v>-17.355172868168545</v>
      </c>
      <c r="K89" s="45">
        <f t="shared" si="12"/>
        <v>106.04925274210856</v>
      </c>
      <c r="L89" s="46">
        <f t="shared" si="13"/>
        <v>-13.01454363580334</v>
      </c>
      <c r="M89" s="45">
        <f t="shared" si="14"/>
        <v>70.877373032884975</v>
      </c>
      <c r="N89" s="46">
        <f t="shared" si="15"/>
        <v>-8.6981910789204857</v>
      </c>
    </row>
    <row r="90" spans="1:14" x14ac:dyDescent="0.3">
      <c r="A90" s="75">
        <f>'Radar FOV Boundary Interpolated'!A92</f>
        <v>-6</v>
      </c>
      <c r="B90" s="53">
        <f>'Radar FOV Boundary Interpolated'!H92</f>
        <v>210</v>
      </c>
      <c r="C90" s="53">
        <f>'Radar RCS FOV boundary'!B90 * POWER(10, -( (10 - 'Radar RCS FOV boundary'!$C$4)/40) )</f>
        <v>157.47778395981572</v>
      </c>
      <c r="D90" s="53">
        <f>'Radar RCS FOV boundary'!$B90 * POWER(10, -( (10 - 'Radar RCS FOV boundary'!$D$4)/40) )</f>
        <v>118.0916782899733</v>
      </c>
      <c r="E90" s="44">
        <f>'Radar RCS FOV boundary'!$B90 * POWER(10, -( (10 - 'Radar RCS FOV boundary'!$E$4)/40) )</f>
        <v>78.92585490057327</v>
      </c>
      <c r="F90" s="43"/>
      <c r="G90" s="45">
        <f t="shared" si="8"/>
        <v>208.85076307645349</v>
      </c>
      <c r="H90" s="46">
        <f t="shared" si="9"/>
        <v>-21.939889753211794</v>
      </c>
      <c r="I90" s="47">
        <f t="shared" si="10"/>
        <v>156.61597784569716</v>
      </c>
      <c r="J90" s="47">
        <f t="shared" si="11"/>
        <v>-16.452596279326009</v>
      </c>
      <c r="K90" s="45">
        <f t="shared" si="12"/>
        <v>117.44541487542848</v>
      </c>
      <c r="L90" s="46">
        <f t="shared" si="13"/>
        <v>-12.337706678351282</v>
      </c>
      <c r="M90" s="45">
        <f t="shared" si="14"/>
        <v>78.493928678315115</v>
      </c>
      <c r="N90" s="46">
        <f t="shared" si="15"/>
        <v>-8.2458312152217541</v>
      </c>
    </row>
    <row r="91" spans="1:14" x14ac:dyDescent="0.3">
      <c r="A91" s="75">
        <f>'Radar FOV Boundary Interpolated'!A93</f>
        <v>-5</v>
      </c>
      <c r="B91" s="53">
        <f>'Radar FOV Boundary Interpolated'!H93</f>
        <v>230</v>
      </c>
      <c r="C91" s="53">
        <f>'Radar RCS FOV boundary'!B91 * POWER(10, -( (10 - 'Radar RCS FOV boundary'!$C$4)/40) )</f>
        <v>172.47566814646484</v>
      </c>
      <c r="D91" s="53">
        <f>'Radar RCS FOV boundary'!$B91 * POWER(10, -( (10 - 'Radar RCS FOV boundary'!$D$4)/40) )</f>
        <v>129.33850479378029</v>
      </c>
      <c r="E91" s="44">
        <f>'Radar RCS FOV boundary'!$B91 * POWER(10, -( (10 - 'Radar RCS FOV boundary'!$E$4)/40) )</f>
        <v>86.442602986342152</v>
      </c>
      <c r="F91" s="43"/>
      <c r="G91" s="45">
        <f t="shared" si="8"/>
        <v>229.1256671715592</v>
      </c>
      <c r="H91" s="46">
        <f t="shared" si="9"/>
        <v>-20.035684245562425</v>
      </c>
      <c r="I91" s="47">
        <f t="shared" si="10"/>
        <v>171.82001102138781</v>
      </c>
      <c r="J91" s="47">
        <f t="shared" si="11"/>
        <v>-15.024643595760777</v>
      </c>
      <c r="K91" s="45">
        <f t="shared" si="12"/>
        <v>128.84683131237747</v>
      </c>
      <c r="L91" s="46">
        <f t="shared" si="13"/>
        <v>-11.266893229744975</v>
      </c>
      <c r="M91" s="45">
        <f t="shared" si="14"/>
        <v>86.113996005616784</v>
      </c>
      <c r="N91" s="46">
        <f t="shared" si="15"/>
        <v>-7.5301595599950559</v>
      </c>
    </row>
    <row r="92" spans="1:14" x14ac:dyDescent="0.3">
      <c r="A92" s="75">
        <f>'Radar FOV Boundary Interpolated'!A94</f>
        <v>-4</v>
      </c>
      <c r="B92" s="53">
        <f>'Radar FOV Boundary Interpolated'!H94</f>
        <v>250</v>
      </c>
      <c r="C92" s="53">
        <f>'Radar RCS FOV boundary'!B92 * POWER(10, -( (10 - 'Radar RCS FOV boundary'!$C$4)/40) )</f>
        <v>187.47355233311396</v>
      </c>
      <c r="D92" s="53">
        <f>'Radar RCS FOV boundary'!$B92 * POWER(10, -( (10 - 'Radar RCS FOV boundary'!$D$4)/40) )</f>
        <v>140.58533129758726</v>
      </c>
      <c r="E92" s="44">
        <f>'Radar RCS FOV boundary'!$B92 * POWER(10, -( (10 - 'Radar RCS FOV boundary'!$E$4)/40) )</f>
        <v>93.959351072111033</v>
      </c>
      <c r="F92" s="43"/>
      <c r="G92" s="45">
        <f t="shared" si="8"/>
        <v>249.39162961930668</v>
      </c>
      <c r="H92" s="46">
        <f t="shared" si="9"/>
        <v>-17.430291903079279</v>
      </c>
      <c r="I92" s="47">
        <f t="shared" si="10"/>
        <v>187.01733890750268</v>
      </c>
      <c r="J92" s="47">
        <f t="shared" si="11"/>
        <v>-13.070874965093543</v>
      </c>
      <c r="K92" s="45">
        <f t="shared" si="12"/>
        <v>140.24321949150163</v>
      </c>
      <c r="L92" s="46">
        <f t="shared" si="13"/>
        <v>-9.8017734472322129</v>
      </c>
      <c r="M92" s="45">
        <f t="shared" si="14"/>
        <v>93.730702727385292</v>
      </c>
      <c r="N92" s="46">
        <f t="shared" si="15"/>
        <v>-6.550955664843201</v>
      </c>
    </row>
    <row r="93" spans="1:14" x14ac:dyDescent="0.3">
      <c r="A93" s="75">
        <f>'Radar FOV Boundary Interpolated'!A95</f>
        <v>-3</v>
      </c>
      <c r="B93" s="53">
        <f>'Radar FOV Boundary Interpolated'!H95</f>
        <v>260.84367500000002</v>
      </c>
      <c r="C93" s="53">
        <f>'Radar RCS FOV boundary'!B93 * POWER(10, -( (10 - 'Radar RCS FOV boundary'!$C$4)/40) )</f>
        <v>195.60516142349709</v>
      </c>
      <c r="D93" s="53">
        <f>'Radar RCS FOV boundary'!$B93 * POWER(10, -( (10 - 'Radar RCS FOV boundary'!$D$4)/40) )</f>
        <v>146.68317786702073</v>
      </c>
      <c r="E93" s="44">
        <f>'Radar RCS FOV boundary'!$B93 * POWER(10, -( (10 - 'Radar RCS FOV boundary'!$E$4)/40) )</f>
        <v>98.034809737058538</v>
      </c>
      <c r="F93" s="43"/>
      <c r="G93" s="45">
        <f t="shared" si="8"/>
        <v>260.48656008574642</v>
      </c>
      <c r="H93" s="46">
        <f t="shared" si="9"/>
        <v>-13.644588751606213</v>
      </c>
      <c r="I93" s="47">
        <f t="shared" si="10"/>
        <v>195.33736301723206</v>
      </c>
      <c r="J93" s="47">
        <f t="shared" si="11"/>
        <v>-10.231998093552262</v>
      </c>
      <c r="K93" s="45">
        <f t="shared" si="12"/>
        <v>146.48235739289413</v>
      </c>
      <c r="L93" s="46">
        <f t="shared" si="13"/>
        <v>-7.672916120255568</v>
      </c>
      <c r="M93" s="45">
        <f t="shared" si="14"/>
        <v>97.900592594652778</v>
      </c>
      <c r="N93" s="46">
        <f t="shared" si="15"/>
        <v>-5.1281468189869814</v>
      </c>
    </row>
    <row r="94" spans="1:14" x14ac:dyDescent="0.3">
      <c r="A94" s="75">
        <f>'Radar FOV Boundary Interpolated'!A96</f>
        <v>-2</v>
      </c>
      <c r="B94" s="53">
        <f>'Radar FOV Boundary Interpolated'!H96</f>
        <v>271.68735000000004</v>
      </c>
      <c r="C94" s="53">
        <f>'Radar RCS FOV boundary'!B94 * POWER(10, -( (10 - 'Radar RCS FOV boundary'!$C$4)/40) )</f>
        <v>203.73677051388023</v>
      </c>
      <c r="D94" s="53">
        <f>'Radar RCS FOV boundary'!$B94 * POWER(10, -( (10 - 'Radar RCS FOV boundary'!$D$4)/40) )</f>
        <v>152.7810244364542</v>
      </c>
      <c r="E94" s="44">
        <f>'Radar RCS FOV boundary'!$B94 * POWER(10, -( (10 - 'Radar RCS FOV boundary'!$E$4)/40) )</f>
        <v>102.11026840200604</v>
      </c>
      <c r="F94" s="43"/>
      <c r="G94" s="45">
        <f t="shared" si="8"/>
        <v>271.52201315512366</v>
      </c>
      <c r="H94" s="46">
        <f t="shared" si="9"/>
        <v>-9.4769468823763585</v>
      </c>
      <c r="I94" s="47">
        <f t="shared" si="10"/>
        <v>203.61278537131813</v>
      </c>
      <c r="J94" s="47">
        <f t="shared" si="11"/>
        <v>-7.1067075892453024</v>
      </c>
      <c r="K94" s="45">
        <f t="shared" si="12"/>
        <v>152.68804869600362</v>
      </c>
      <c r="L94" s="46">
        <f t="shared" si="13"/>
        <v>-5.3292788685940691</v>
      </c>
      <c r="M94" s="45">
        <f t="shared" si="14"/>
        <v>102.04812863139445</v>
      </c>
      <c r="N94" s="46">
        <f t="shared" si="15"/>
        <v>-3.5617911168517939</v>
      </c>
    </row>
    <row r="95" spans="1:14" x14ac:dyDescent="0.3">
      <c r="A95" s="75">
        <f>'Radar FOV Boundary Interpolated'!A97</f>
        <v>-1</v>
      </c>
      <c r="B95" s="53">
        <f>'Radar FOV Boundary Interpolated'!H97</f>
        <v>282.531025</v>
      </c>
      <c r="C95" s="53">
        <f>'Radar RCS FOV boundary'!B95 * POWER(10, -( (10 - 'Radar RCS FOV boundary'!$C$4)/40) )</f>
        <v>211.86837960426331</v>
      </c>
      <c r="D95" s="53">
        <f>'Radar RCS FOV boundary'!$B95 * POWER(10, -( (10 - 'Radar RCS FOV boundary'!$D$4)/40) )</f>
        <v>158.87887100588765</v>
      </c>
      <c r="E95" s="44">
        <f>'Radar RCS FOV boundary'!$B95 * POWER(10, -( (10 - 'Radar RCS FOV boundary'!$E$4)/40) )</f>
        <v>106.18572706695352</v>
      </c>
      <c r="F95" s="43"/>
      <c r="G95" s="45">
        <f t="shared" si="8"/>
        <v>282.48803777386513</v>
      </c>
      <c r="H95" s="46">
        <f t="shared" si="9"/>
        <v>-4.9283468041495126</v>
      </c>
      <c r="I95" s="47">
        <f t="shared" si="10"/>
        <v>211.83614373230949</v>
      </c>
      <c r="J95" s="47">
        <f t="shared" si="11"/>
        <v>-3.6957387300138342</v>
      </c>
      <c r="K95" s="45">
        <f t="shared" si="12"/>
        <v>158.8546975121767</v>
      </c>
      <c r="L95" s="46">
        <f t="shared" si="13"/>
        <v>-2.7714130728430586</v>
      </c>
      <c r="M95" s="45">
        <f t="shared" si="14"/>
        <v>106.16957085946542</v>
      </c>
      <c r="N95" s="46">
        <f t="shared" si="15"/>
        <v>-1.852257070304802</v>
      </c>
    </row>
    <row r="96" spans="1:14" x14ac:dyDescent="0.3">
      <c r="A96" s="75">
        <f>'Radar FOV Boundary Interpolated'!A98</f>
        <v>0</v>
      </c>
      <c r="B96" s="53">
        <f>'Radar FOV Boundary Interpolated'!H98</f>
        <v>293.37470000000002</v>
      </c>
      <c r="C96" s="53">
        <f>'Radar RCS FOV boundary'!B96 * POWER(10, -( (10 - 'Radar RCS FOV boundary'!$C$4)/40) )</f>
        <v>219.99998869464645</v>
      </c>
      <c r="D96" s="53">
        <f>'Radar RCS FOV boundary'!$B96 * POWER(10, -( (10 - 'Radar RCS FOV boundary'!$D$4)/40) )</f>
        <v>164.97671757532112</v>
      </c>
      <c r="E96" s="44">
        <f>'Radar RCS FOV boundary'!$B96 * POWER(10, -( (10 - 'Radar RCS FOV boundary'!$E$4)/40) )</f>
        <v>110.26118573190102</v>
      </c>
      <c r="F96" s="43"/>
      <c r="G96" s="45">
        <f t="shared" si="8"/>
        <v>293.37470000000002</v>
      </c>
      <c r="H96" s="46">
        <f t="shared" si="9"/>
        <v>0</v>
      </c>
      <c r="I96" s="47">
        <f t="shared" si="10"/>
        <v>219.99998869464645</v>
      </c>
      <c r="J96" s="47">
        <f t="shared" si="11"/>
        <v>0</v>
      </c>
      <c r="K96" s="45">
        <f t="shared" si="12"/>
        <v>164.97671757532112</v>
      </c>
      <c r="L96" s="46">
        <f t="shared" si="13"/>
        <v>0</v>
      </c>
      <c r="M96" s="45">
        <f t="shared" si="14"/>
        <v>110.26118573190102</v>
      </c>
      <c r="N96" s="46">
        <f t="shared" si="15"/>
        <v>0</v>
      </c>
    </row>
    <row r="97" spans="1:14" x14ac:dyDescent="0.3">
      <c r="A97" s="75">
        <f>'Radar FOV Boundary Interpolated'!A99</f>
        <v>1</v>
      </c>
      <c r="B97" s="53">
        <f>'Radar FOV Boundary Interpolated'!H99</f>
        <v>282.531025</v>
      </c>
      <c r="C97" s="53">
        <f>'Radar RCS FOV boundary'!B97 * POWER(10, -( (10 - 'Radar RCS FOV boundary'!$C$4)/40) )</f>
        <v>211.86837960426331</v>
      </c>
      <c r="D97" s="53">
        <f>'Radar RCS FOV boundary'!$B97 * POWER(10, -( (10 - 'Radar RCS FOV boundary'!$D$4)/40) )</f>
        <v>158.87887100588765</v>
      </c>
      <c r="E97" s="44">
        <f>'Radar RCS FOV boundary'!$B97 * POWER(10, -( (10 - 'Radar RCS FOV boundary'!$E$4)/40) )</f>
        <v>106.18572706695352</v>
      </c>
      <c r="F97" s="43"/>
      <c r="G97" s="45">
        <f t="shared" si="8"/>
        <v>282.48803777386513</v>
      </c>
      <c r="H97" s="46">
        <f t="shared" si="9"/>
        <v>4.9283468041495126</v>
      </c>
      <c r="I97" s="47">
        <f t="shared" si="10"/>
        <v>211.83614373230949</v>
      </c>
      <c r="J97" s="47">
        <f t="shared" si="11"/>
        <v>3.6957387300138342</v>
      </c>
      <c r="K97" s="45">
        <f t="shared" si="12"/>
        <v>158.8546975121767</v>
      </c>
      <c r="L97" s="46">
        <f t="shared" si="13"/>
        <v>2.7714130728430586</v>
      </c>
      <c r="M97" s="45">
        <f t="shared" si="14"/>
        <v>106.16957085946542</v>
      </c>
      <c r="N97" s="46">
        <f t="shared" si="15"/>
        <v>1.852257070304802</v>
      </c>
    </row>
    <row r="98" spans="1:14" x14ac:dyDescent="0.3">
      <c r="A98" s="75">
        <f>'Radar FOV Boundary Interpolated'!A100</f>
        <v>2</v>
      </c>
      <c r="B98" s="53">
        <f>'Radar FOV Boundary Interpolated'!H100</f>
        <v>271.68735000000004</v>
      </c>
      <c r="C98" s="53">
        <f>'Radar RCS FOV boundary'!B98 * POWER(10, -( (10 - 'Radar RCS FOV boundary'!$C$4)/40) )</f>
        <v>203.73677051388023</v>
      </c>
      <c r="D98" s="53">
        <f>'Radar RCS FOV boundary'!$B98 * POWER(10, -( (10 - 'Radar RCS FOV boundary'!$D$4)/40) )</f>
        <v>152.7810244364542</v>
      </c>
      <c r="E98" s="44">
        <f>'Radar RCS FOV boundary'!$B98 * POWER(10, -( (10 - 'Radar RCS FOV boundary'!$E$4)/40) )</f>
        <v>102.11026840200604</v>
      </c>
      <c r="F98" s="43"/>
      <c r="G98" s="45">
        <f t="shared" si="8"/>
        <v>271.52201315512366</v>
      </c>
      <c r="H98" s="46">
        <f t="shared" si="9"/>
        <v>9.4769468823763585</v>
      </c>
      <c r="I98" s="47">
        <f t="shared" si="10"/>
        <v>203.61278537131813</v>
      </c>
      <c r="J98" s="47">
        <f t="shared" si="11"/>
        <v>7.1067075892453024</v>
      </c>
      <c r="K98" s="45">
        <f t="shared" si="12"/>
        <v>152.68804869600362</v>
      </c>
      <c r="L98" s="46">
        <f t="shared" si="13"/>
        <v>5.3292788685940691</v>
      </c>
      <c r="M98" s="45">
        <f t="shared" si="14"/>
        <v>102.04812863139445</v>
      </c>
      <c r="N98" s="46">
        <f t="shared" si="15"/>
        <v>3.5617911168517939</v>
      </c>
    </row>
    <row r="99" spans="1:14" x14ac:dyDescent="0.3">
      <c r="A99" s="75">
        <f>'Radar FOV Boundary Interpolated'!A101</f>
        <v>3</v>
      </c>
      <c r="B99" s="53">
        <f>'Radar FOV Boundary Interpolated'!H101</f>
        <v>260.84367500000002</v>
      </c>
      <c r="C99" s="53">
        <f>'Radar RCS FOV boundary'!B99 * POWER(10, -( (10 - 'Radar RCS FOV boundary'!$C$4)/40) )</f>
        <v>195.60516142349709</v>
      </c>
      <c r="D99" s="53">
        <f>'Radar RCS FOV boundary'!$B99 * POWER(10, -( (10 - 'Radar RCS FOV boundary'!$D$4)/40) )</f>
        <v>146.68317786702073</v>
      </c>
      <c r="E99" s="44">
        <f>'Radar RCS FOV boundary'!$B99 * POWER(10, -( (10 - 'Radar RCS FOV boundary'!$E$4)/40) )</f>
        <v>98.034809737058538</v>
      </c>
      <c r="F99" s="43"/>
      <c r="G99" s="45">
        <f t="shared" si="8"/>
        <v>260.48656008574642</v>
      </c>
      <c r="H99" s="46">
        <f t="shared" si="9"/>
        <v>13.644588751606213</v>
      </c>
      <c r="I99" s="47">
        <f t="shared" si="10"/>
        <v>195.33736301723206</v>
      </c>
      <c r="J99" s="47">
        <f t="shared" si="11"/>
        <v>10.231998093552262</v>
      </c>
      <c r="K99" s="45">
        <f t="shared" si="12"/>
        <v>146.48235739289413</v>
      </c>
      <c r="L99" s="46">
        <f t="shared" si="13"/>
        <v>7.672916120255568</v>
      </c>
      <c r="M99" s="45">
        <f t="shared" si="14"/>
        <v>97.900592594652778</v>
      </c>
      <c r="N99" s="46">
        <f t="shared" si="15"/>
        <v>5.1281468189869814</v>
      </c>
    </row>
    <row r="100" spans="1:14" x14ac:dyDescent="0.3">
      <c r="A100" s="75">
        <f>'Radar FOV Boundary Interpolated'!A102</f>
        <v>4</v>
      </c>
      <c r="B100" s="53">
        <f>'Radar FOV Boundary Interpolated'!H102</f>
        <v>250</v>
      </c>
      <c r="C100" s="53">
        <f>'Radar RCS FOV boundary'!B100 * POWER(10, -( (10 - 'Radar RCS FOV boundary'!$C$4)/40) )</f>
        <v>187.47355233311396</v>
      </c>
      <c r="D100" s="53">
        <f>'Radar RCS FOV boundary'!$B100 * POWER(10, -( (10 - 'Radar RCS FOV boundary'!$D$4)/40) )</f>
        <v>140.58533129758726</v>
      </c>
      <c r="E100" s="44">
        <f>'Radar RCS FOV boundary'!$B100 * POWER(10, -( (10 - 'Radar RCS FOV boundary'!$E$4)/40) )</f>
        <v>93.959351072111033</v>
      </c>
      <c r="F100" s="43"/>
      <c r="G100" s="45">
        <f t="shared" si="8"/>
        <v>249.39162961930668</v>
      </c>
      <c r="H100" s="46">
        <f t="shared" si="9"/>
        <v>17.430291903079279</v>
      </c>
      <c r="I100" s="47">
        <f t="shared" si="10"/>
        <v>187.01733890750268</v>
      </c>
      <c r="J100" s="47">
        <f t="shared" si="11"/>
        <v>13.070874965093543</v>
      </c>
      <c r="K100" s="45">
        <f t="shared" si="12"/>
        <v>140.24321949150163</v>
      </c>
      <c r="L100" s="46">
        <f t="shared" si="13"/>
        <v>9.8017734472322129</v>
      </c>
      <c r="M100" s="45">
        <f t="shared" si="14"/>
        <v>93.730702727385292</v>
      </c>
      <c r="N100" s="46">
        <f t="shared" si="15"/>
        <v>6.550955664843201</v>
      </c>
    </row>
    <row r="101" spans="1:14" x14ac:dyDescent="0.3">
      <c r="A101" s="75">
        <f>'Radar FOV Boundary Interpolated'!A103</f>
        <v>5</v>
      </c>
      <c r="B101" s="53">
        <f>'Radar FOV Boundary Interpolated'!H103</f>
        <v>230</v>
      </c>
      <c r="C101" s="53">
        <f>'Radar RCS FOV boundary'!B101 * POWER(10, -( (10 - 'Radar RCS FOV boundary'!$C$4)/40) )</f>
        <v>172.47566814646484</v>
      </c>
      <c r="D101" s="53">
        <f>'Radar RCS FOV boundary'!$B101 * POWER(10, -( (10 - 'Radar RCS FOV boundary'!$D$4)/40) )</f>
        <v>129.33850479378029</v>
      </c>
      <c r="E101" s="44">
        <f>'Radar RCS FOV boundary'!$B101 * POWER(10, -( (10 - 'Radar RCS FOV boundary'!$E$4)/40) )</f>
        <v>86.442602986342152</v>
      </c>
      <c r="F101" s="43"/>
      <c r="G101" s="45">
        <f t="shared" si="8"/>
        <v>229.1256671715592</v>
      </c>
      <c r="H101" s="46">
        <f t="shared" si="9"/>
        <v>20.035684245562425</v>
      </c>
      <c r="I101" s="47">
        <f t="shared" si="10"/>
        <v>171.82001102138781</v>
      </c>
      <c r="J101" s="47">
        <f t="shared" si="11"/>
        <v>15.024643595760777</v>
      </c>
      <c r="K101" s="45">
        <f t="shared" si="12"/>
        <v>128.84683131237747</v>
      </c>
      <c r="L101" s="46">
        <f t="shared" si="13"/>
        <v>11.266893229744975</v>
      </c>
      <c r="M101" s="45">
        <f t="shared" si="14"/>
        <v>86.113996005616784</v>
      </c>
      <c r="N101" s="46">
        <f t="shared" si="15"/>
        <v>7.5301595599950559</v>
      </c>
    </row>
    <row r="102" spans="1:14" x14ac:dyDescent="0.3">
      <c r="A102" s="75">
        <f>'Radar FOV Boundary Interpolated'!A104</f>
        <v>6</v>
      </c>
      <c r="B102" s="53">
        <f>'Radar FOV Boundary Interpolated'!H104</f>
        <v>210</v>
      </c>
      <c r="C102" s="53">
        <f>'Radar RCS FOV boundary'!B102 * POWER(10, -( (10 - 'Radar RCS FOV boundary'!$C$4)/40) )</f>
        <v>157.47778395981572</v>
      </c>
      <c r="D102" s="53">
        <f>'Radar RCS FOV boundary'!$B102 * POWER(10, -( (10 - 'Radar RCS FOV boundary'!$D$4)/40) )</f>
        <v>118.0916782899733</v>
      </c>
      <c r="E102" s="44">
        <f>'Radar RCS FOV boundary'!$B102 * POWER(10, -( (10 - 'Radar RCS FOV boundary'!$E$4)/40) )</f>
        <v>78.92585490057327</v>
      </c>
      <c r="F102" s="43"/>
      <c r="G102" s="45">
        <f t="shared" si="8"/>
        <v>208.85076307645349</v>
      </c>
      <c r="H102" s="46">
        <f t="shared" si="9"/>
        <v>21.939889753211794</v>
      </c>
      <c r="I102" s="47">
        <f t="shared" si="10"/>
        <v>156.61597784569716</v>
      </c>
      <c r="J102" s="47">
        <f t="shared" si="11"/>
        <v>16.452596279326009</v>
      </c>
      <c r="K102" s="45">
        <f t="shared" si="12"/>
        <v>117.44541487542848</v>
      </c>
      <c r="L102" s="46">
        <f t="shared" si="13"/>
        <v>12.337706678351282</v>
      </c>
      <c r="M102" s="45">
        <f t="shared" si="14"/>
        <v>78.493928678315115</v>
      </c>
      <c r="N102" s="46">
        <f t="shared" si="15"/>
        <v>8.2458312152217541</v>
      </c>
    </row>
    <row r="103" spans="1:14" x14ac:dyDescent="0.3">
      <c r="A103" s="75">
        <f>'Radar FOV Boundary Interpolated'!A105</f>
        <v>7</v>
      </c>
      <c r="B103" s="53">
        <f>'Radar FOV Boundary Interpolated'!H105</f>
        <v>190</v>
      </c>
      <c r="C103" s="53">
        <f>'Radar RCS FOV boundary'!B103 * POWER(10, -( (10 - 'Radar RCS FOV boundary'!$C$4)/40) )</f>
        <v>142.47989977316661</v>
      </c>
      <c r="D103" s="53">
        <f>'Radar RCS FOV boundary'!$B103 * POWER(10, -( (10 - 'Radar RCS FOV boundary'!$D$4)/40) )</f>
        <v>106.84485178616633</v>
      </c>
      <c r="E103" s="44">
        <f>'Radar RCS FOV boundary'!$B103 * POWER(10, -( (10 - 'Radar RCS FOV boundary'!$E$4)/40) )</f>
        <v>71.409106814804389</v>
      </c>
      <c r="F103" s="43"/>
      <c r="G103" s="45">
        <f t="shared" si="8"/>
        <v>188.58520260130544</v>
      </c>
      <c r="H103" s="46">
        <f t="shared" si="9"/>
        <v>23.143494978602181</v>
      </c>
      <c r="I103" s="47">
        <f t="shared" si="10"/>
        <v>141.41895139650694</v>
      </c>
      <c r="J103" s="47">
        <f t="shared" si="11"/>
        <v>17.355172868168545</v>
      </c>
      <c r="K103" s="45">
        <f t="shared" si="12"/>
        <v>106.04925274210856</v>
      </c>
      <c r="L103" s="46">
        <f t="shared" si="13"/>
        <v>13.01454363580334</v>
      </c>
      <c r="M103" s="45">
        <f t="shared" si="14"/>
        <v>70.877373032884975</v>
      </c>
      <c r="N103" s="46">
        <f t="shared" si="15"/>
        <v>8.6981910789204857</v>
      </c>
    </row>
    <row r="104" spans="1:14" x14ac:dyDescent="0.3">
      <c r="A104" s="75">
        <f>'Radar FOV Boundary Interpolated'!A106</f>
        <v>8</v>
      </c>
      <c r="B104" s="53">
        <f>'Radar FOV Boundary Interpolated'!H106</f>
        <v>170</v>
      </c>
      <c r="C104" s="53">
        <f>'Radar RCS FOV boundary'!B104 * POWER(10, -( (10 - 'Radar RCS FOV boundary'!$C$4)/40) )</f>
        <v>127.48201558651751</v>
      </c>
      <c r="D104" s="53">
        <f>'Radar RCS FOV boundary'!$B104 * POWER(10, -( (10 - 'Radar RCS FOV boundary'!$D$4)/40) )</f>
        <v>95.598025282359345</v>
      </c>
      <c r="E104" s="44">
        <f>'Radar RCS FOV boundary'!$B104 * POWER(10, -( (10 - 'Radar RCS FOV boundary'!$E$4)/40) )</f>
        <v>63.892358729035507</v>
      </c>
      <c r="F104" s="43"/>
      <c r="G104" s="45">
        <f t="shared" si="8"/>
        <v>168.34724598750356</v>
      </c>
      <c r="H104" s="46">
        <f t="shared" si="9"/>
        <v>23.647510829323366</v>
      </c>
      <c r="I104" s="47">
        <f t="shared" si="10"/>
        <v>126.24262492309543</v>
      </c>
      <c r="J104" s="47">
        <f t="shared" si="11"/>
        <v>17.733131436036135</v>
      </c>
      <c r="K104" s="45">
        <f t="shared" si="12"/>
        <v>94.668613400758431</v>
      </c>
      <c r="L104" s="46">
        <f t="shared" si="13"/>
        <v>13.297972577214832</v>
      </c>
      <c r="M104" s="45">
        <f t="shared" si="14"/>
        <v>63.271191951051534</v>
      </c>
      <c r="N104" s="46">
        <f t="shared" si="15"/>
        <v>8.8876190879757679</v>
      </c>
    </row>
    <row r="105" spans="1:14" x14ac:dyDescent="0.3">
      <c r="A105" s="75">
        <f>'Radar FOV Boundary Interpolated'!A107</f>
        <v>9</v>
      </c>
      <c r="B105" s="53">
        <f>'Radar FOV Boundary Interpolated'!H107</f>
        <v>150</v>
      </c>
      <c r="C105" s="53">
        <f>'Radar RCS FOV boundary'!B105 * POWER(10, -( (10 - 'Radar RCS FOV boundary'!$C$4)/40) )</f>
        <v>112.48413139986837</v>
      </c>
      <c r="D105" s="53">
        <f>'Radar RCS FOV boundary'!$B105 * POWER(10, -( (10 - 'Radar RCS FOV boundary'!$D$4)/40) )</f>
        <v>84.351198778552359</v>
      </c>
      <c r="E105" s="44">
        <f>'Radar RCS FOV boundary'!$B105 * POWER(10, -( (10 - 'Radar RCS FOV boundary'!$E$4)/40) )</f>
        <v>56.375610643266619</v>
      </c>
      <c r="F105" s="43"/>
      <c r="G105" s="45">
        <f t="shared" si="8"/>
        <v>148.15511921386423</v>
      </c>
      <c r="H105" s="46">
        <f t="shared" si="9"/>
        <v>23.453371841287172</v>
      </c>
      <c r="I105" s="47">
        <f t="shared" si="10"/>
        <v>111.10066598143644</v>
      </c>
      <c r="J105" s="47">
        <f t="shared" si="11"/>
        <v>17.587547733102127</v>
      </c>
      <c r="K105" s="45">
        <f t="shared" si="12"/>
        <v>83.313746072458557</v>
      </c>
      <c r="L105" s="46">
        <f t="shared" si="13"/>
        <v>13.188800201411444</v>
      </c>
      <c r="M105" s="45">
        <f t="shared" si="14"/>
        <v>55.682235437383724</v>
      </c>
      <c r="N105" s="46">
        <f t="shared" si="15"/>
        <v>8.8146543946410585</v>
      </c>
    </row>
    <row r="106" spans="1:14" x14ac:dyDescent="0.3">
      <c r="A106" s="75">
        <f>'Radar FOV Boundary Interpolated'!A108</f>
        <v>10</v>
      </c>
      <c r="B106" s="53">
        <f>'Radar FOV Boundary Interpolated'!H108</f>
        <v>70</v>
      </c>
      <c r="C106" s="53">
        <f>'Radar RCS FOV boundary'!B106 * POWER(10, -( (10 - 'Radar RCS FOV boundary'!$C$4)/40) )</f>
        <v>52.492594653271908</v>
      </c>
      <c r="D106" s="53">
        <f>'Radar RCS FOV boundary'!$B106 * POWER(10, -( (10 - 'Radar RCS FOV boundary'!$D$4)/40) )</f>
        <v>39.363892763324436</v>
      </c>
      <c r="E106" s="44">
        <f>'Radar RCS FOV boundary'!$B106 * POWER(10, -( (10 - 'Radar RCS FOV boundary'!$E$4)/40) )</f>
        <v>26.308618300191089</v>
      </c>
      <c r="F106" s="43"/>
      <c r="G106" s="45">
        <f t="shared" si="8"/>
        <v>68.937617957536801</v>
      </c>
      <c r="H106" s="46">
        <f t="shared" si="9"/>
        <v>12.149272831766472</v>
      </c>
      <c r="I106" s="47">
        <f t="shared" si="10"/>
        <v>51.69592051152997</v>
      </c>
      <c r="J106" s="47">
        <f t="shared" si="11"/>
        <v>9.1106693441418045</v>
      </c>
      <c r="K106" s="45">
        <f t="shared" si="12"/>
        <v>38.766471437707253</v>
      </c>
      <c r="L106" s="46">
        <f t="shared" si="13"/>
        <v>6.8320381843146629</v>
      </c>
      <c r="M106" s="45">
        <f t="shared" si="14"/>
        <v>25.909335390989067</v>
      </c>
      <c r="N106" s="46">
        <f t="shared" si="15"/>
        <v>4.5661511650832258</v>
      </c>
    </row>
    <row r="107" spans="1:14" x14ac:dyDescent="0.3">
      <c r="A107" s="75">
        <f>'Radar FOV Boundary Interpolated'!A109</f>
        <v>11</v>
      </c>
      <c r="B107" s="53">
        <f>'Radar FOV Boundary Interpolated'!H109</f>
        <v>70</v>
      </c>
      <c r="C107" s="53">
        <f>'Radar RCS FOV boundary'!B107 * POWER(10, -( (10 - 'Radar RCS FOV boundary'!$C$4)/40) )</f>
        <v>52.492594653271908</v>
      </c>
      <c r="D107" s="53">
        <f>'Radar RCS FOV boundary'!$B107 * POWER(10, -( (10 - 'Radar RCS FOV boundary'!$D$4)/40) )</f>
        <v>39.363892763324436</v>
      </c>
      <c r="E107" s="44">
        <f>'Radar RCS FOV boundary'!$B107 * POWER(10, -( (10 - 'Radar RCS FOV boundary'!$E$4)/40) )</f>
        <v>26.308618300191089</v>
      </c>
      <c r="F107" s="43"/>
      <c r="G107" s="45">
        <f t="shared" si="8"/>
        <v>68.715202501020073</v>
      </c>
      <c r="H107" s="46">
        <f t="shared" si="9"/>
        <v>13.349941769303909</v>
      </c>
      <c r="I107" s="47">
        <f t="shared" si="10"/>
        <v>51.529132448622036</v>
      </c>
      <c r="J107" s="47">
        <f t="shared" si="11"/>
        <v>10.011044027726481</v>
      </c>
      <c r="K107" s="45">
        <f t="shared" si="12"/>
        <v>38.641398035146814</v>
      </c>
      <c r="L107" s="46">
        <f t="shared" si="13"/>
        <v>7.5072239457643537</v>
      </c>
      <c r="M107" s="45">
        <f t="shared" si="14"/>
        <v>25.825743343138189</v>
      </c>
      <c r="N107" s="46">
        <f t="shared" si="15"/>
        <v>5.0174074619770606</v>
      </c>
    </row>
    <row r="108" spans="1:14" x14ac:dyDescent="0.3">
      <c r="A108" s="75">
        <f>'Radar FOV Boundary Interpolated'!A110</f>
        <v>12</v>
      </c>
      <c r="B108" s="53">
        <f>'Radar FOV Boundary Interpolated'!H110</f>
        <v>70</v>
      </c>
      <c r="C108" s="53">
        <f>'Radar RCS FOV boundary'!B108 * POWER(10, -( (10 - 'Radar RCS FOV boundary'!$C$4)/40) )</f>
        <v>52.492594653271908</v>
      </c>
      <c r="D108" s="53">
        <f>'Radar RCS FOV boundary'!$B108 * POWER(10, -( (10 - 'Radar RCS FOV boundary'!$D$4)/40) )</f>
        <v>39.363892763324436</v>
      </c>
      <c r="E108" s="44">
        <f>'Radar RCS FOV boundary'!$B108 * POWER(10, -( (10 - 'Radar RCS FOV boundary'!$E$4)/40) )</f>
        <v>26.308618300191089</v>
      </c>
      <c r="F108" s="43"/>
      <c r="G108" s="45">
        <f t="shared" si="8"/>
        <v>68.471876944815591</v>
      </c>
      <c r="H108" s="46">
        <f t="shared" si="9"/>
        <v>14.546548307211259</v>
      </c>
      <c r="I108" s="47">
        <f t="shared" si="10"/>
        <v>51.346664023041697</v>
      </c>
      <c r="J108" s="47">
        <f t="shared" si="11"/>
        <v>10.90837234135256</v>
      </c>
      <c r="K108" s="45">
        <f t="shared" si="12"/>
        <v>38.504566019418114</v>
      </c>
      <c r="L108" s="46">
        <f t="shared" si="13"/>
        <v>8.1801252520226093</v>
      </c>
      <c r="M108" s="45">
        <f t="shared" si="14"/>
        <v>25.734292497697254</v>
      </c>
      <c r="N108" s="46">
        <f t="shared" si="15"/>
        <v>5.4671369571387407</v>
      </c>
    </row>
    <row r="109" spans="1:14" x14ac:dyDescent="0.3">
      <c r="A109" s="75">
        <f>'Radar FOV Boundary Interpolated'!A111</f>
        <v>13</v>
      </c>
      <c r="B109" s="53">
        <f>'Radar FOV Boundary Interpolated'!H111</f>
        <v>70</v>
      </c>
      <c r="C109" s="53">
        <f>'Radar RCS FOV boundary'!B109 * POWER(10, -( (10 - 'Radar RCS FOV boundary'!$C$4)/40) )</f>
        <v>52.492594653271908</v>
      </c>
      <c r="D109" s="53">
        <f>'Radar RCS FOV boundary'!$B109 * POWER(10, -( (10 - 'Radar RCS FOV boundary'!$D$4)/40) )</f>
        <v>39.363892763324436</v>
      </c>
      <c r="E109" s="44">
        <f>'Radar RCS FOV boundary'!$B109 * POWER(10, -( (10 - 'Radar RCS FOV boundary'!$E$4)/40) )</f>
        <v>26.308618300191089</v>
      </c>
      <c r="F109" s="43"/>
      <c r="G109" s="45">
        <f t="shared" si="8"/>
        <v>68.207715333115232</v>
      </c>
      <c r="H109" s="46">
        <f t="shared" si="9"/>
        <v>15.738728317012081</v>
      </c>
      <c r="I109" s="47">
        <f t="shared" si="10"/>
        <v>51.148570760099666</v>
      </c>
      <c r="J109" s="47">
        <f t="shared" si="11"/>
        <v>11.802381227184108</v>
      </c>
      <c r="K109" s="45">
        <f t="shared" si="12"/>
        <v>38.356017028630113</v>
      </c>
      <c r="L109" s="46">
        <f t="shared" si="13"/>
        <v>8.8505373385994464</v>
      </c>
      <c r="M109" s="45">
        <f t="shared" si="14"/>
        <v>25.635010683243138</v>
      </c>
      <c r="N109" s="46">
        <f t="shared" si="15"/>
        <v>5.9152027974668533</v>
      </c>
    </row>
    <row r="110" spans="1:14" x14ac:dyDescent="0.3">
      <c r="A110" s="75">
        <f>'Radar FOV Boundary Interpolated'!A112</f>
        <v>14</v>
      </c>
      <c r="B110" s="53">
        <f>'Radar FOV Boundary Interpolated'!H112</f>
        <v>70</v>
      </c>
      <c r="C110" s="53">
        <f>'Radar RCS FOV boundary'!B110 * POWER(10, -( (10 - 'Radar RCS FOV boundary'!$C$4)/40) )</f>
        <v>52.492594653271908</v>
      </c>
      <c r="D110" s="53">
        <f>'Radar RCS FOV boundary'!$B110 * POWER(10, -( (10 - 'Radar RCS FOV boundary'!$D$4)/40) )</f>
        <v>39.363892763324436</v>
      </c>
      <c r="E110" s="44">
        <f>'Radar RCS FOV boundary'!$B110 * POWER(10, -( (10 - 'Radar RCS FOV boundary'!$E$4)/40) )</f>
        <v>26.308618300191089</v>
      </c>
      <c r="F110" s="43"/>
      <c r="G110" s="45">
        <f t="shared" si="8"/>
        <v>67.922798050541772</v>
      </c>
      <c r="H110" s="46">
        <f t="shared" si="9"/>
        <v>16.926119017226544</v>
      </c>
      <c r="I110" s="47">
        <f t="shared" si="10"/>
        <v>50.934912939759101</v>
      </c>
      <c r="J110" s="47">
        <f t="shared" si="11"/>
        <v>12.692798637490142</v>
      </c>
      <c r="K110" s="45">
        <f t="shared" si="12"/>
        <v>38.195796266378125</v>
      </c>
      <c r="L110" s="46">
        <f t="shared" si="13"/>
        <v>9.5182561984767435</v>
      </c>
      <c r="M110" s="45">
        <f t="shared" si="14"/>
        <v>25.527928111323813</v>
      </c>
      <c r="N110" s="46">
        <f t="shared" si="15"/>
        <v>6.3614686361116943</v>
      </c>
    </row>
    <row r="111" spans="1:14" x14ac:dyDescent="0.3">
      <c r="A111" s="75">
        <f>'Radar FOV Boundary Interpolated'!A113</f>
        <v>15</v>
      </c>
      <c r="B111" s="53">
        <f>'Radar FOV Boundary Interpolated'!H113</f>
        <v>70</v>
      </c>
      <c r="C111" s="53">
        <f>'Radar RCS FOV boundary'!B111 * POWER(10, -( (10 - 'Radar RCS FOV boundary'!$C$4)/40) )</f>
        <v>52.492594653271908</v>
      </c>
      <c r="D111" s="53">
        <f>'Radar RCS FOV boundary'!$B111 * POWER(10, -( (10 - 'Radar RCS FOV boundary'!$D$4)/40) )</f>
        <v>39.363892763324436</v>
      </c>
      <c r="E111" s="44">
        <f>'Radar RCS FOV boundary'!$B111 * POWER(10, -( (10 - 'Radar RCS FOV boundary'!$E$4)/40) )</f>
        <v>26.308618300191089</v>
      </c>
      <c r="F111" s="43"/>
      <c r="G111" s="45">
        <f t="shared" si="8"/>
        <v>67.617211797687901</v>
      </c>
      <c r="H111" s="46">
        <f t="shared" si="9"/>
        <v>18.108359083766139</v>
      </c>
      <c r="I111" s="47">
        <f t="shared" si="10"/>
        <v>50.705755578292376</v>
      </c>
      <c r="J111" s="47">
        <f t="shared" si="11"/>
        <v>13.579353617429003</v>
      </c>
      <c r="K111" s="45">
        <f t="shared" si="12"/>
        <v>38.023952487988325</v>
      </c>
      <c r="L111" s="46">
        <f t="shared" si="13"/>
        <v>10.183078644187747</v>
      </c>
      <c r="M111" s="45">
        <f t="shared" si="14"/>
        <v>25.413077367264982</v>
      </c>
      <c r="N111" s="46">
        <f t="shared" si="15"/>
        <v>6.8057986739657341</v>
      </c>
    </row>
    <row r="112" spans="1:14" x14ac:dyDescent="0.3">
      <c r="A112" s="75">
        <f>'Radar FOV Boundary Interpolated'!A114</f>
        <v>16</v>
      </c>
      <c r="B112" s="53">
        <f>'Radar FOV Boundary Interpolated'!H114</f>
        <v>70</v>
      </c>
      <c r="C112" s="53">
        <f>'Radar RCS FOV boundary'!B112 * POWER(10, -( (10 - 'Radar RCS FOV boundary'!$C$4)/40) )</f>
        <v>52.492594653271908</v>
      </c>
      <c r="D112" s="53">
        <f>'Radar RCS FOV boundary'!$B112 * POWER(10, -( (10 - 'Radar RCS FOV boundary'!$D$4)/40) )</f>
        <v>39.363892763324436</v>
      </c>
      <c r="E112" s="44">
        <f>'Radar RCS FOV boundary'!$B112 * POWER(10, -( (10 - 'Radar RCS FOV boundary'!$E$4)/40) )</f>
        <v>26.308618300191089</v>
      </c>
      <c r="F112" s="43"/>
      <c r="G112" s="45">
        <f t="shared" si="8"/>
        <v>67.291049564733044</v>
      </c>
      <c r="H112" s="46">
        <f t="shared" si="9"/>
        <v>19.285088759884971</v>
      </c>
      <c r="I112" s="47">
        <f t="shared" si="10"/>
        <v>50.461168408496576</v>
      </c>
      <c r="J112" s="47">
        <f t="shared" si="11"/>
        <v>14.461776387500171</v>
      </c>
      <c r="K112" s="45">
        <f t="shared" si="12"/>
        <v>37.840537985681436</v>
      </c>
      <c r="L112" s="46">
        <f t="shared" si="13"/>
        <v>10.844802369647221</v>
      </c>
      <c r="M112" s="45">
        <f t="shared" si="14"/>
        <v>25.290493400254302</v>
      </c>
      <c r="N112" s="46">
        <f t="shared" si="15"/>
        <v>7.2480577009874176</v>
      </c>
    </row>
    <row r="113" spans="1:14" x14ac:dyDescent="0.3">
      <c r="A113" s="75">
        <f>'Radar FOV Boundary Interpolated'!A115</f>
        <v>17</v>
      </c>
      <c r="B113" s="53">
        <f>'Radar FOV Boundary Interpolated'!H115</f>
        <v>70</v>
      </c>
      <c r="C113" s="53">
        <f>'Radar RCS FOV boundary'!B113 * POWER(10, -( (10 - 'Radar RCS FOV boundary'!$C$4)/40) )</f>
        <v>52.492594653271908</v>
      </c>
      <c r="D113" s="53">
        <f>'Radar RCS FOV boundary'!$B113 * POWER(10, -( (10 - 'Radar RCS FOV boundary'!$D$4)/40) )</f>
        <v>39.363892763324436</v>
      </c>
      <c r="E113" s="44">
        <f>'Radar RCS FOV boundary'!$B113 * POWER(10, -( (10 - 'Radar RCS FOV boundary'!$E$4)/40) )</f>
        <v>26.308618300191089</v>
      </c>
      <c r="F113" s="43"/>
      <c r="G113" s="45">
        <f t="shared" si="8"/>
        <v>66.944410603146395</v>
      </c>
      <c r="H113" s="46">
        <f t="shared" si="9"/>
        <v>20.455949965654025</v>
      </c>
      <c r="I113" s="47">
        <f t="shared" si="10"/>
        <v>50.201225858473734</v>
      </c>
      <c r="J113" s="47">
        <f t="shared" si="11"/>
        <v>15.339798425638403</v>
      </c>
      <c r="K113" s="45">
        <f t="shared" si="12"/>
        <v>37.645608572660194</v>
      </c>
      <c r="L113" s="46">
        <f t="shared" si="13"/>
        <v>11.503226011713361</v>
      </c>
      <c r="M113" s="45">
        <f t="shared" si="14"/>
        <v>25.160213512706335</v>
      </c>
      <c r="N113" s="46">
        <f t="shared" si="15"/>
        <v>7.6881111373456967</v>
      </c>
    </row>
    <row r="114" spans="1:14" x14ac:dyDescent="0.3">
      <c r="A114" s="75">
        <f>'Radar FOV Boundary Interpolated'!A116</f>
        <v>18</v>
      </c>
      <c r="B114" s="53">
        <f>'Radar FOV Boundary Interpolated'!H116</f>
        <v>70</v>
      </c>
      <c r="C114" s="53">
        <f>'Radar RCS FOV boundary'!B114 * POWER(10, -( (10 - 'Radar RCS FOV boundary'!$C$4)/40) )</f>
        <v>52.492594653271908</v>
      </c>
      <c r="D114" s="53">
        <f>'Radar RCS FOV boundary'!$B114 * POWER(10, -( (10 - 'Radar RCS FOV boundary'!$D$4)/40) )</f>
        <v>39.363892763324436</v>
      </c>
      <c r="E114" s="44">
        <f>'Radar RCS FOV boundary'!$B114 * POWER(10, -( (10 - 'Radar RCS FOV boundary'!$E$4)/40) )</f>
        <v>26.308618300191089</v>
      </c>
      <c r="F114" s="43"/>
      <c r="G114" s="45">
        <f t="shared" si="8"/>
        <v>66.577400395484645</v>
      </c>
      <c r="H114" s="46">
        <f t="shared" si="9"/>
        <v>21.620586406925248</v>
      </c>
      <c r="I114" s="47">
        <f t="shared" si="10"/>
        <v>49.926007028982291</v>
      </c>
      <c r="J114" s="47">
        <f t="shared" si="11"/>
        <v>16.213152548925251</v>
      </c>
      <c r="K114" s="45">
        <f t="shared" si="12"/>
        <v>37.439223566125307</v>
      </c>
      <c r="L114" s="46">
        <f t="shared" si="13"/>
        <v>12.158149211462794</v>
      </c>
      <c r="M114" s="45">
        <f t="shared" si="14"/>
        <v>25.022277348911384</v>
      </c>
      <c r="N114" s="46">
        <f t="shared" si="15"/>
        <v>8.1258250743728055</v>
      </c>
    </row>
    <row r="115" spans="1:14" x14ac:dyDescent="0.3">
      <c r="A115" s="75">
        <f>'Radar FOV Boundary Interpolated'!A117</f>
        <v>19</v>
      </c>
      <c r="B115" s="53">
        <f>'Radar FOV Boundary Interpolated'!H117</f>
        <v>70</v>
      </c>
      <c r="C115" s="53">
        <f>'Radar RCS FOV boundary'!B115 * POWER(10, -( (10 - 'Radar RCS FOV boundary'!$C$4)/40) )</f>
        <v>52.492594653271908</v>
      </c>
      <c r="D115" s="53">
        <f>'Radar RCS FOV boundary'!$B115 * POWER(10, -( (10 - 'Radar RCS FOV boundary'!$D$4)/40) )</f>
        <v>39.363892763324436</v>
      </c>
      <c r="E115" s="44">
        <f>'Radar RCS FOV boundary'!$B115 * POWER(10, -( (10 - 'Radar RCS FOV boundary'!$E$4)/40) )</f>
        <v>26.308618300191089</v>
      </c>
      <c r="F115" s="43"/>
      <c r="G115" s="45">
        <f t="shared" si="8"/>
        <v>66.190130623293499</v>
      </c>
      <c r="H115" s="46">
        <f t="shared" si="9"/>
        <v>22.7786436837522</v>
      </c>
      <c r="I115" s="47">
        <f t="shared" si="10"/>
        <v>49.635595669366651</v>
      </c>
      <c r="J115" s="47">
        <f t="shared" si="11"/>
        <v>17.081572994893094</v>
      </c>
      <c r="K115" s="45">
        <f t="shared" si="12"/>
        <v>37.221445769225177</v>
      </c>
      <c r="L115" s="46">
        <f t="shared" si="13"/>
        <v>12.809372675159986</v>
      </c>
      <c r="M115" s="45">
        <f t="shared" si="14"/>
        <v>24.876726882971685</v>
      </c>
      <c r="N115" s="46">
        <f t="shared" si="15"/>
        <v>8.5610663153127895</v>
      </c>
    </row>
    <row r="116" spans="1:14" x14ac:dyDescent="0.3">
      <c r="A116" s="75">
        <f>'Radar FOV Boundary Interpolated'!A118</f>
        <v>20</v>
      </c>
      <c r="B116" s="53">
        <f>'Radar FOV Boundary Interpolated'!H118</f>
        <v>70</v>
      </c>
      <c r="C116" s="53">
        <f>'Radar RCS FOV boundary'!B116 * POWER(10, -( (10 - 'Radar RCS FOV boundary'!$C$4)/40) )</f>
        <v>52.492594653271908</v>
      </c>
      <c r="D116" s="53">
        <f>'Radar RCS FOV boundary'!$B116 * POWER(10, -( (10 - 'Radar RCS FOV boundary'!$D$4)/40) )</f>
        <v>39.363892763324436</v>
      </c>
      <c r="E116" s="44">
        <f>'Radar RCS FOV boundary'!$B116 * POWER(10, -( (10 - 'Radar RCS FOV boundary'!$E$4)/40) )</f>
        <v>26.308618300191089</v>
      </c>
      <c r="F116" s="43"/>
      <c r="G116" s="45">
        <f t="shared" si="8"/>
        <v>65.782719133122882</v>
      </c>
      <c r="H116" s="46">
        <f t="shared" si="9"/>
        <v>23.929769398234239</v>
      </c>
      <c r="I116" s="47">
        <f t="shared" si="10"/>
        <v>49.330080152072199</v>
      </c>
      <c r="J116" s="47">
        <f t="shared" si="11"/>
        <v>17.944795502396865</v>
      </c>
      <c r="K116" s="45">
        <f t="shared" si="12"/>
        <v>36.992341451944853</v>
      </c>
      <c r="L116" s="46">
        <f t="shared" si="13"/>
        <v>13.456698234902506</v>
      </c>
      <c r="M116" s="45">
        <f t="shared" si="14"/>
        <v>24.723606406028676</v>
      </c>
      <c r="N116" s="46">
        <f t="shared" si="15"/>
        <v>8.9937024158534005</v>
      </c>
    </row>
    <row r="117" spans="1:14" x14ac:dyDescent="0.3">
      <c r="A117" s="75">
        <f>'Radar FOV Boundary Interpolated'!A119</f>
        <v>21</v>
      </c>
      <c r="B117" s="53">
        <f>'Radar FOV Boundary Interpolated'!H119</f>
        <v>70</v>
      </c>
      <c r="C117" s="53">
        <f>'Radar RCS FOV boundary'!B117 * POWER(10, -( (10 - 'Radar RCS FOV boundary'!$C$4)/40) )</f>
        <v>52.492594653271908</v>
      </c>
      <c r="D117" s="53">
        <f>'Radar RCS FOV boundary'!$B117 * POWER(10, -( (10 - 'Radar RCS FOV boundary'!$D$4)/40) )</f>
        <v>39.363892763324436</v>
      </c>
      <c r="E117" s="44">
        <f>'Radar RCS FOV boundary'!$B117 * POWER(10, -( (10 - 'Radar RCS FOV boundary'!$E$4)/40) )</f>
        <v>26.308618300191089</v>
      </c>
      <c r="F117" s="43"/>
      <c r="G117" s="45">
        <f t="shared" si="8"/>
        <v>65.355289900666151</v>
      </c>
      <c r="H117" s="46">
        <f t="shared" si="9"/>
        <v>25.073613261751582</v>
      </c>
      <c r="I117" s="47">
        <f t="shared" si="10"/>
        <v>49.009553445753482</v>
      </c>
      <c r="J117" s="47">
        <f t="shared" si="11"/>
        <v>18.80255739202898</v>
      </c>
      <c r="K117" s="45">
        <f t="shared" si="12"/>
        <v>36.751980330940043</v>
      </c>
      <c r="L117" s="46">
        <f t="shared" si="13"/>
        <v>14.099928908923696</v>
      </c>
      <c r="M117" s="45">
        <f t="shared" si="14"/>
        <v>24.562962512785134</v>
      </c>
      <c r="N117" s="46">
        <f t="shared" si="15"/>
        <v>9.4236017244290231</v>
      </c>
    </row>
    <row r="118" spans="1:14" x14ac:dyDescent="0.3">
      <c r="A118" s="75">
        <f>'Radar FOV Boundary Interpolated'!A120</f>
        <v>22</v>
      </c>
      <c r="B118" s="53">
        <f>'Radar FOV Boundary Interpolated'!H120</f>
        <v>70</v>
      </c>
      <c r="C118" s="53">
        <f>'Radar RCS FOV boundary'!B118 * POWER(10, -( (10 - 'Radar RCS FOV boundary'!$C$4)/40) )</f>
        <v>52.492594653271908</v>
      </c>
      <c r="D118" s="53">
        <f>'Radar RCS FOV boundary'!$B118 * POWER(10, -( (10 - 'Radar RCS FOV boundary'!$D$4)/40) )</f>
        <v>39.363892763324436</v>
      </c>
      <c r="E118" s="44">
        <f>'Radar RCS FOV boundary'!$B118 * POWER(10, -( (10 - 'Radar RCS FOV boundary'!$E$4)/40) )</f>
        <v>26.308618300191089</v>
      </c>
      <c r="F118" s="43"/>
      <c r="G118" s="45">
        <f t="shared" si="8"/>
        <v>64.907972993034136</v>
      </c>
      <c r="H118" s="46">
        <f t="shared" si="9"/>
        <v>26.209827201558408</v>
      </c>
      <c r="I118" s="47">
        <f t="shared" si="10"/>
        <v>48.674113086983731</v>
      </c>
      <c r="J118" s="47">
        <f t="shared" si="11"/>
        <v>19.654597646052935</v>
      </c>
      <c r="K118" s="45">
        <f t="shared" si="12"/>
        <v>36.500435548322208</v>
      </c>
      <c r="L118" s="46">
        <f t="shared" si="13"/>
        <v>14.738868961534413</v>
      </c>
      <c r="M118" s="45">
        <f t="shared" si="14"/>
        <v>24.394844087326387</v>
      </c>
      <c r="N118" s="46">
        <f t="shared" si="15"/>
        <v>9.8506334222823675</v>
      </c>
    </row>
    <row r="119" spans="1:14" x14ac:dyDescent="0.3">
      <c r="A119" s="75">
        <f>'Radar FOV Boundary Interpolated'!A121</f>
        <v>23</v>
      </c>
      <c r="B119" s="53">
        <f>'Radar FOV Boundary Interpolated'!H121</f>
        <v>70</v>
      </c>
      <c r="C119" s="53">
        <f>'Radar RCS FOV boundary'!B119 * POWER(10, -( (10 - 'Radar RCS FOV boundary'!$C$4)/40) )</f>
        <v>52.492594653271908</v>
      </c>
      <c r="D119" s="53">
        <f>'Radar RCS FOV boundary'!$B119 * POWER(10, -( (10 - 'Radar RCS FOV boundary'!$D$4)/40) )</f>
        <v>39.363892763324436</v>
      </c>
      <c r="E119" s="44">
        <f>'Radar RCS FOV boundary'!$B119 * POWER(10, -( (10 - 'Radar RCS FOV boundary'!$E$4)/40) )</f>
        <v>26.308618300191089</v>
      </c>
      <c r="F119" s="43"/>
      <c r="G119" s="45">
        <f t="shared" si="8"/>
        <v>64.44090452917564</v>
      </c>
      <c r="H119" s="46">
        <f t="shared" si="9"/>
        <v>27.33806546670176</v>
      </c>
      <c r="I119" s="47">
        <f t="shared" si="10"/>
        <v>48.32386115057443</v>
      </c>
      <c r="J119" s="47">
        <f t="shared" si="11"/>
        <v>20.500656987831231</v>
      </c>
      <c r="K119" s="45">
        <f t="shared" si="12"/>
        <v>36.237783649401393</v>
      </c>
      <c r="L119" s="46">
        <f t="shared" si="13"/>
        <v>15.373323962685587</v>
      </c>
      <c r="M119" s="45">
        <f t="shared" si="14"/>
        <v>24.219302288244812</v>
      </c>
      <c r="N119" s="46">
        <f t="shared" si="15"/>
        <v>10.274667563272741</v>
      </c>
    </row>
    <row r="120" spans="1:14" x14ac:dyDescent="0.3">
      <c r="A120" s="75">
        <f>'Radar FOV Boundary Interpolated'!A122</f>
        <v>24</v>
      </c>
      <c r="B120" s="53">
        <f>'Radar FOV Boundary Interpolated'!H122</f>
        <v>70</v>
      </c>
      <c r="C120" s="53">
        <f>'Radar RCS FOV boundary'!B120 * POWER(10, -( (10 - 'Radar RCS FOV boundary'!$C$4)/40) )</f>
        <v>52.492594653271908</v>
      </c>
      <c r="D120" s="53">
        <f>'Radar RCS FOV boundary'!$B120 * POWER(10, -( (10 - 'Radar RCS FOV boundary'!$D$4)/40) )</f>
        <v>39.363892763324436</v>
      </c>
      <c r="E120" s="44">
        <f>'Radar RCS FOV boundary'!$B120 * POWER(10, -( (10 - 'Radar RCS FOV boundary'!$E$4)/40) )</f>
        <v>26.308618300191089</v>
      </c>
      <c r="F120" s="43"/>
      <c r="G120" s="45">
        <f t="shared" si="8"/>
        <v>63.954226638456262</v>
      </c>
      <c r="H120" s="46">
        <f t="shared" si="9"/>
        <v>28.457984733233854</v>
      </c>
      <c r="I120" s="47">
        <f t="shared" si="10"/>
        <v>47.958904218513844</v>
      </c>
      <c r="J120" s="47">
        <f t="shared" si="11"/>
        <v>21.340477960723501</v>
      </c>
      <c r="K120" s="45">
        <f t="shared" si="12"/>
        <v>35.964104559393419</v>
      </c>
      <c r="L120" s="46">
        <f t="shared" si="13"/>
        <v>16.003100847133449</v>
      </c>
      <c r="M120" s="45">
        <f t="shared" si="14"/>
        <v>24.036390533072272</v>
      </c>
      <c r="N120" s="46">
        <f t="shared" si="15"/>
        <v>10.695575113418784</v>
      </c>
    </row>
    <row r="121" spans="1:14" x14ac:dyDescent="0.3">
      <c r="A121" s="75">
        <f>'Radar FOV Boundary Interpolated'!A123</f>
        <v>25</v>
      </c>
      <c r="B121" s="53">
        <f>'Radar FOV Boundary Interpolated'!H123</f>
        <v>70</v>
      </c>
      <c r="C121" s="53">
        <f>'Radar RCS FOV boundary'!B121 * POWER(10, -( (10 - 'Radar RCS FOV boundary'!$C$4)/40) )</f>
        <v>52.492594653271908</v>
      </c>
      <c r="D121" s="53">
        <f>'Radar RCS FOV boundary'!$B121 * POWER(10, -( (10 - 'Radar RCS FOV boundary'!$D$4)/40) )</f>
        <v>39.363892763324436</v>
      </c>
      <c r="E121" s="44">
        <f>'Radar RCS FOV boundary'!$B121 * POWER(10, -( (10 - 'Radar RCS FOV boundary'!$E$4)/40) )</f>
        <v>26.308618300191089</v>
      </c>
      <c r="F121" s="43"/>
      <c r="G121" s="45">
        <f t="shared" si="8"/>
        <v>63.448087417408395</v>
      </c>
      <c r="H121" s="46">
        <f t="shared" si="9"/>
        <v>29.569244208685863</v>
      </c>
      <c r="I121" s="47">
        <f t="shared" si="10"/>
        <v>47.57935334753401</v>
      </c>
      <c r="J121" s="47">
        <f t="shared" si="11"/>
        <v>22.173805006430783</v>
      </c>
      <c r="K121" s="45">
        <f t="shared" si="12"/>
        <v>35.679481559098555</v>
      </c>
      <c r="L121" s="46">
        <f t="shared" si="13"/>
        <v>16.628007973189465</v>
      </c>
      <c r="M121" s="45">
        <f t="shared" si="14"/>
        <v>23.846164482025063</v>
      </c>
      <c r="N121" s="46">
        <f t="shared" si="15"/>
        <v>11.113227990163605</v>
      </c>
    </row>
    <row r="122" spans="1:14" x14ac:dyDescent="0.3">
      <c r="A122" s="75">
        <f>'Radar FOV Boundary Interpolated'!A124</f>
        <v>26</v>
      </c>
      <c r="B122" s="53">
        <f>'Radar FOV Boundary Interpolated'!H124</f>
        <v>70</v>
      </c>
      <c r="C122" s="53">
        <f>'Radar RCS FOV boundary'!B122 * POWER(10, -( (10 - 'Radar RCS FOV boundary'!$C$4)/40) )</f>
        <v>52.492594653271908</v>
      </c>
      <c r="D122" s="53">
        <f>'Radar RCS FOV boundary'!$B122 * POWER(10, -( (10 - 'Radar RCS FOV boundary'!$D$4)/40) )</f>
        <v>39.363892763324436</v>
      </c>
      <c r="E122" s="44">
        <f>'Radar RCS FOV boundary'!$B122 * POWER(10, -( (10 - 'Radar RCS FOV boundary'!$E$4)/40) )</f>
        <v>26.308618300191089</v>
      </c>
      <c r="F122" s="43"/>
      <c r="G122" s="45">
        <f t="shared" si="8"/>
        <v>62.922640884665206</v>
      </c>
      <c r="H122" s="46">
        <f t="shared" si="9"/>
        <v>30.671505735771422</v>
      </c>
      <c r="I122" s="47">
        <f t="shared" si="10"/>
        <v>47.185324035316071</v>
      </c>
      <c r="J122" s="47">
        <f t="shared" si="11"/>
        <v>23.000384542762195</v>
      </c>
      <c r="K122" s="45">
        <f t="shared" si="12"/>
        <v>35.384001259559071</v>
      </c>
      <c r="L122" s="46">
        <f t="shared" si="13"/>
        <v>17.247855181037096</v>
      </c>
      <c r="M122" s="45">
        <f t="shared" si="14"/>
        <v>23.648682021066499</v>
      </c>
      <c r="N122" s="46">
        <f t="shared" si="15"/>
        <v>11.527499101350458</v>
      </c>
    </row>
    <row r="123" spans="1:14" x14ac:dyDescent="0.3">
      <c r="A123" s="75">
        <f>'Radar FOV Boundary Interpolated'!A125</f>
        <v>27</v>
      </c>
      <c r="B123" s="53">
        <f>'Radar FOV Boundary Interpolated'!H125</f>
        <v>70</v>
      </c>
      <c r="C123" s="53">
        <f>'Radar RCS FOV boundary'!B123 * POWER(10, -( (10 - 'Radar RCS FOV boundary'!$C$4)/40) )</f>
        <v>52.492594653271908</v>
      </c>
      <c r="D123" s="53">
        <f>'Radar RCS FOV boundary'!$B123 * POWER(10, -( (10 - 'Radar RCS FOV boundary'!$D$4)/40) )</f>
        <v>39.363892763324436</v>
      </c>
      <c r="E123" s="44">
        <f>'Radar RCS FOV boundary'!$B123 * POWER(10, -( (10 - 'Radar RCS FOV boundary'!$E$4)/40) )</f>
        <v>26.308618300191089</v>
      </c>
      <c r="F123" s="43"/>
      <c r="G123" s="45">
        <f t="shared" si="8"/>
        <v>62.37804693409268</v>
      </c>
      <c r="H123" s="46">
        <f t="shared" si="9"/>
        <v>31.76443389528816</v>
      </c>
      <c r="I123" s="47">
        <f t="shared" si="10"/>
        <v>46.776936185344248</v>
      </c>
      <c r="J123" s="47">
        <f t="shared" si="11"/>
        <v>23.819965040800174</v>
      </c>
      <c r="K123" s="45">
        <f t="shared" si="12"/>
        <v>35.077753575703468</v>
      </c>
      <c r="L123" s="46">
        <f t="shared" si="13"/>
        <v>17.862453850597586</v>
      </c>
      <c r="M123" s="45">
        <f t="shared" si="14"/>
        <v>23.444003244292134</v>
      </c>
      <c r="N123" s="46">
        <f t="shared" si="15"/>
        <v>11.938262383896975</v>
      </c>
    </row>
    <row r="124" spans="1:14" x14ac:dyDescent="0.3">
      <c r="A124" s="75">
        <f>'Radar FOV Boundary Interpolated'!A126</f>
        <v>28</v>
      </c>
      <c r="B124" s="53">
        <f>'Radar FOV Boundary Interpolated'!H126</f>
        <v>70</v>
      </c>
      <c r="C124" s="53">
        <f>'Radar RCS FOV boundary'!B124 * POWER(10, -( (10 - 'Radar RCS FOV boundary'!$C$4)/40) )</f>
        <v>52.492594653271908</v>
      </c>
      <c r="D124" s="53">
        <f>'Radar RCS FOV boundary'!$B124 * POWER(10, -( (10 - 'Radar RCS FOV boundary'!$D$4)/40) )</f>
        <v>39.363892763324436</v>
      </c>
      <c r="E124" s="44">
        <f>'Radar RCS FOV boundary'!$B124 * POWER(10, -( (10 - 'Radar RCS FOV boundary'!$E$4)/40) )</f>
        <v>26.308618300191089</v>
      </c>
      <c r="F124" s="43"/>
      <c r="G124" s="45">
        <f t="shared" si="8"/>
        <v>61.814471286133767</v>
      </c>
      <c r="H124" s="46">
        <f t="shared" si="9"/>
        <v>32.847696108186092</v>
      </c>
      <c r="I124" s="47">
        <f t="shared" si="10"/>
        <v>46.354314070419079</v>
      </c>
      <c r="J124" s="47">
        <f t="shared" si="11"/>
        <v>24.632297101440994</v>
      </c>
      <c r="K124" s="45">
        <f t="shared" si="12"/>
        <v>34.760831698985243</v>
      </c>
      <c r="L124" s="46">
        <f t="shared" si="13"/>
        <v>18.471616958927239</v>
      </c>
      <c r="M124" s="45">
        <f t="shared" si="14"/>
        <v>23.232190435643076</v>
      </c>
      <c r="N124" s="46">
        <f t="shared" si="15"/>
        <v>12.345392842156288</v>
      </c>
    </row>
    <row r="125" spans="1:14" x14ac:dyDescent="0.3">
      <c r="A125" s="75">
        <f>'Radar FOV Boundary Interpolated'!A127</f>
        <v>29</v>
      </c>
      <c r="B125" s="53">
        <f>'Radar FOV Boundary Interpolated'!H127</f>
        <v>70</v>
      </c>
      <c r="C125" s="53">
        <f>'Radar RCS FOV boundary'!B125 * POWER(10, -( (10 - 'Radar RCS FOV boundary'!$C$4)/40) )</f>
        <v>52.492594653271908</v>
      </c>
      <c r="D125" s="53">
        <f>'Radar RCS FOV boundary'!$B125 * POWER(10, -( (10 - 'Radar RCS FOV boundary'!$D$4)/40) )</f>
        <v>39.363892763324436</v>
      </c>
      <c r="E125" s="44">
        <f>'Radar RCS FOV boundary'!$B125 * POWER(10, -( (10 - 'Radar RCS FOV boundary'!$E$4)/40) )</f>
        <v>26.308618300191089</v>
      </c>
      <c r="F125" s="43"/>
      <c r="G125" s="45">
        <f t="shared" si="8"/>
        <v>61.232085437379503</v>
      </c>
      <c r="H125" s="46">
        <f t="shared" si="9"/>
        <v>33.920962736771742</v>
      </c>
      <c r="I125" s="47">
        <f t="shared" si="10"/>
        <v>45.917586294841087</v>
      </c>
      <c r="J125" s="47">
        <f t="shared" si="11"/>
        <v>25.437133531287142</v>
      </c>
      <c r="K125" s="45">
        <f t="shared" si="12"/>
        <v>34.433332069024665</v>
      </c>
      <c r="L125" s="46">
        <f t="shared" si="13"/>
        <v>19.075159137128672</v>
      </c>
      <c r="M125" s="45">
        <f t="shared" si="14"/>
        <v>23.013308049952951</v>
      </c>
      <c r="N125" s="46">
        <f t="shared" si="15"/>
        <v>12.748766585953328</v>
      </c>
    </row>
    <row r="126" spans="1:14" x14ac:dyDescent="0.3">
      <c r="A126" s="75">
        <f>'Radar FOV Boundary Interpolated'!A128</f>
        <v>30</v>
      </c>
      <c r="B126" s="53">
        <f>'Radar FOV Boundary Interpolated'!H128</f>
        <v>70</v>
      </c>
      <c r="C126" s="53">
        <f>'Radar RCS FOV boundary'!B126 * POWER(10, -( (10 - 'Radar RCS FOV boundary'!$C$4)/40) )</f>
        <v>52.492594653271908</v>
      </c>
      <c r="D126" s="53">
        <f>'Radar RCS FOV boundary'!$B126 * POWER(10, -( (10 - 'Radar RCS FOV boundary'!$D$4)/40) )</f>
        <v>39.363892763324436</v>
      </c>
      <c r="E126" s="44">
        <f>'Radar RCS FOV boundary'!$B126 * POWER(10, -( (10 - 'Radar RCS FOV boundary'!$E$4)/40) )</f>
        <v>26.308618300191089</v>
      </c>
      <c r="F126" s="43"/>
      <c r="G126" s="45">
        <f t="shared" si="8"/>
        <v>60.631066608382412</v>
      </c>
      <c r="H126" s="46">
        <f t="shared" si="9"/>
        <v>34.983907185017166</v>
      </c>
      <c r="I126" s="47">
        <f t="shared" si="10"/>
        <v>45.466885755276394</v>
      </c>
      <c r="J126" s="47">
        <f t="shared" si="11"/>
        <v>26.23422941786847</v>
      </c>
      <c r="K126" s="45">
        <f t="shared" si="12"/>
        <v>34.095354344262091</v>
      </c>
      <c r="L126" s="46">
        <f t="shared" si="13"/>
        <v>19.672896726758729</v>
      </c>
      <c r="M126" s="45">
        <f t="shared" si="14"/>
        <v>22.787422693334204</v>
      </c>
      <c r="N126" s="46">
        <f t="shared" si="15"/>
        <v>13.148260868284703</v>
      </c>
    </row>
    <row r="127" spans="1:14" x14ac:dyDescent="0.3">
      <c r="A127" s="75">
        <f>'Radar FOV Boundary Interpolated'!A129</f>
        <v>31</v>
      </c>
      <c r="B127" s="53">
        <f>'Radar FOV Boundary Interpolated'!H129</f>
        <v>70</v>
      </c>
      <c r="C127" s="53">
        <f>'Radar RCS FOV boundary'!B127 * POWER(10, -( (10 - 'Radar RCS FOV boundary'!$C$4)/40) )</f>
        <v>52.492594653271908</v>
      </c>
      <c r="D127" s="53">
        <f>'Radar RCS FOV boundary'!$B127 * POWER(10, -( (10 - 'Radar RCS FOV boundary'!$D$4)/40) )</f>
        <v>39.363892763324436</v>
      </c>
      <c r="E127" s="44">
        <f>'Radar RCS FOV boundary'!$B127 * POWER(10, -( (10 - 'Radar RCS FOV boundary'!$E$4)/40) )</f>
        <v>26.308618300191089</v>
      </c>
      <c r="F127" s="43"/>
      <c r="G127" s="45">
        <f t="shared" si="8"/>
        <v>60.011597689728127</v>
      </c>
      <c r="H127" s="46">
        <f t="shared" si="9"/>
        <v>36.036205997943483</v>
      </c>
      <c r="I127" s="47">
        <f t="shared" si="10"/>
        <v>45.002349600316109</v>
      </c>
      <c r="J127" s="47">
        <f t="shared" si="11"/>
        <v>27.023342204169332</v>
      </c>
      <c r="K127" s="45">
        <f t="shared" si="12"/>
        <v>33.747001371631811</v>
      </c>
      <c r="L127" s="46">
        <f t="shared" si="13"/>
        <v>20.264647835715945</v>
      </c>
      <c r="M127" s="45">
        <f t="shared" si="14"/>
        <v>22.554603102909812</v>
      </c>
      <c r="N127" s="46">
        <f t="shared" si="15"/>
        <v>13.543754122670741</v>
      </c>
    </row>
    <row r="128" spans="1:14" x14ac:dyDescent="0.3">
      <c r="A128" s="75">
        <f>'Radar FOV Boundary Interpolated'!A130</f>
        <v>32</v>
      </c>
      <c r="B128" s="53">
        <f>'Radar FOV Boundary Interpolated'!H130</f>
        <v>70</v>
      </c>
      <c r="C128" s="53">
        <f>'Radar RCS FOV boundary'!B128 * POWER(10, -( (10 - 'Radar RCS FOV boundary'!$C$4)/40) )</f>
        <v>52.492594653271908</v>
      </c>
      <c r="D128" s="53">
        <f>'Radar RCS FOV boundary'!$B128 * POWER(10, -( (10 - 'Radar RCS FOV boundary'!$D$4)/40) )</f>
        <v>39.363892763324436</v>
      </c>
      <c r="E128" s="44">
        <f>'Radar RCS FOV boundary'!$B128 * POWER(10, -( (10 - 'Radar RCS FOV boundary'!$E$4)/40) )</f>
        <v>26.308618300191089</v>
      </c>
      <c r="F128" s="43"/>
      <c r="G128" s="45">
        <f t="shared" si="8"/>
        <v>59.373867186381666</v>
      </c>
      <c r="H128" s="46">
        <f t="shared" si="9"/>
        <v>37.077538960048443</v>
      </c>
      <c r="I128" s="47">
        <f t="shared" si="10"/>
        <v>44.524119188741921</v>
      </c>
      <c r="J128" s="47">
        <f t="shared" si="11"/>
        <v>27.804231762438853</v>
      </c>
      <c r="K128" s="45">
        <f t="shared" si="12"/>
        <v>33.388379155265646</v>
      </c>
      <c r="L128" s="46">
        <f t="shared" si="13"/>
        <v>20.850232393590439</v>
      </c>
      <c r="M128" s="45">
        <f t="shared" si="14"/>
        <v>22.314920125896514</v>
      </c>
      <c r="N128" s="46">
        <f t="shared" si="15"/>
        <v>13.935126000148266</v>
      </c>
    </row>
    <row r="129" spans="1:14" x14ac:dyDescent="0.3">
      <c r="A129" s="75">
        <f>'Radar FOV Boundary Interpolated'!A131</f>
        <v>33</v>
      </c>
      <c r="B129" s="53">
        <f>'Radar FOV Boundary Interpolated'!H131</f>
        <v>70</v>
      </c>
      <c r="C129" s="53">
        <f>'Radar RCS FOV boundary'!B129 * POWER(10, -( (10 - 'Radar RCS FOV boundary'!$C$4)/40) )</f>
        <v>52.492594653271908</v>
      </c>
      <c r="D129" s="53">
        <f>'Radar RCS FOV boundary'!$B129 * POWER(10, -( (10 - 'Radar RCS FOV boundary'!$D$4)/40) )</f>
        <v>39.363892763324436</v>
      </c>
      <c r="E129" s="44">
        <f>'Radar RCS FOV boundary'!$B129 * POWER(10, -( (10 - 'Radar RCS FOV boundary'!$E$4)/40) )</f>
        <v>26.308618300191089</v>
      </c>
      <c r="F129" s="43"/>
      <c r="G129" s="45">
        <f t="shared" si="8"/>
        <v>58.718069160325143</v>
      </c>
      <c r="H129" s="46">
        <f t="shared" si="9"/>
        <v>38.107589192748378</v>
      </c>
      <c r="I129" s="47">
        <f t="shared" si="10"/>
        <v>44.032340046510484</v>
      </c>
      <c r="J129" s="47">
        <f t="shared" si="11"/>
        <v>28.576660467262084</v>
      </c>
      <c r="K129" s="45">
        <f t="shared" si="12"/>
        <v>33.019596824235812</v>
      </c>
      <c r="L129" s="46">
        <f t="shared" si="13"/>
        <v>21.429472206459547</v>
      </c>
      <c r="M129" s="45">
        <f t="shared" si="14"/>
        <v>22.068446698045946</v>
      </c>
      <c r="N129" s="46">
        <f t="shared" si="15"/>
        <v>14.322257405892916</v>
      </c>
    </row>
    <row r="130" spans="1:14" x14ac:dyDescent="0.3">
      <c r="A130" s="75">
        <f>'Radar FOV Boundary Interpolated'!A132</f>
        <v>34</v>
      </c>
      <c r="B130" s="53">
        <f>'Radar FOV Boundary Interpolated'!H132</f>
        <v>70</v>
      </c>
      <c r="C130" s="53">
        <f>'Radar RCS FOV boundary'!B130 * POWER(10, -( (10 - 'Radar RCS FOV boundary'!$C$4)/40) )</f>
        <v>52.492594653271908</v>
      </c>
      <c r="D130" s="53">
        <f>'Radar RCS FOV boundary'!$B130 * POWER(10, -( (10 - 'Radar RCS FOV boundary'!$D$4)/40) )</f>
        <v>39.363892763324436</v>
      </c>
      <c r="E130" s="44">
        <f>'Radar RCS FOV boundary'!$B130 * POWER(10, -( (10 - 'Radar RCS FOV boundary'!$E$4)/40) )</f>
        <v>26.308618300191089</v>
      </c>
      <c r="F130" s="43"/>
      <c r="G130" s="45">
        <f t="shared" si="8"/>
        <v>58.044403171504548</v>
      </c>
      <c r="H130" s="46">
        <f t="shared" si="9"/>
        <v>39.126043250804614</v>
      </c>
      <c r="I130" s="47">
        <f t="shared" si="10"/>
        <v>43.527161822469694</v>
      </c>
      <c r="J130" s="47">
        <f t="shared" si="11"/>
        <v>29.340393267869594</v>
      </c>
      <c r="K130" s="45">
        <f t="shared" si="12"/>
        <v>32.640766599346769</v>
      </c>
      <c r="L130" s="46">
        <f t="shared" si="13"/>
        <v>22.00219101111238</v>
      </c>
      <c r="M130" s="45">
        <f t="shared" si="14"/>
        <v>21.815257821450203</v>
      </c>
      <c r="N130" s="46">
        <f t="shared" si="15"/>
        <v>14.705030535459803</v>
      </c>
    </row>
    <row r="131" spans="1:14" x14ac:dyDescent="0.3">
      <c r="A131" s="75">
        <f>'Radar FOV Boundary Interpolated'!A133</f>
        <v>35</v>
      </c>
      <c r="B131" s="53">
        <f>'Radar FOV Boundary Interpolated'!H133</f>
        <v>70</v>
      </c>
      <c r="C131" s="53">
        <f>'Radar RCS FOV boundary'!B131 * POWER(10, -( (10 - 'Radar RCS FOV boundary'!$C$4)/40) )</f>
        <v>52.492594653271908</v>
      </c>
      <c r="D131" s="53">
        <f>'Radar RCS FOV boundary'!$B131 * POWER(10, -( (10 - 'Radar RCS FOV boundary'!$D$4)/40) )</f>
        <v>39.363892763324436</v>
      </c>
      <c r="E131" s="44">
        <f>'Radar RCS FOV boundary'!$B131 * POWER(10, -( (10 - 'Radar RCS FOV boundary'!$E$4)/40) )</f>
        <v>26.308618300191089</v>
      </c>
      <c r="F131" s="43"/>
      <c r="G131" s="45">
        <f t="shared" si="8"/>
        <v>57.353074217103462</v>
      </c>
      <c r="H131" s="46">
        <f t="shared" si="9"/>
        <v>40.132591217705112</v>
      </c>
      <c r="I131" s="47">
        <f t="shared" si="10"/>
        <v>43.008738242820463</v>
      </c>
      <c r="J131" s="47">
        <f t="shared" si="11"/>
        <v>30.095197759663638</v>
      </c>
      <c r="K131" s="45">
        <f t="shared" si="12"/>
        <v>32.252003758986405</v>
      </c>
      <c r="L131" s="46">
        <f t="shared" si="13"/>
        <v>22.568214528686859</v>
      </c>
      <c r="M131" s="45">
        <f t="shared" si="14"/>
        <v>21.555430541718657</v>
      </c>
      <c r="N131" s="46">
        <f t="shared" si="15"/>
        <v>15.083328910631499</v>
      </c>
    </row>
    <row r="132" spans="1:14" x14ac:dyDescent="0.3">
      <c r="A132" s="75">
        <f>'Radar FOV Boundary Interpolated'!A134</f>
        <v>36</v>
      </c>
      <c r="B132" s="53">
        <f>'Radar FOV Boundary Interpolated'!H134</f>
        <v>70</v>
      </c>
      <c r="C132" s="53">
        <f>'Radar RCS FOV boundary'!B132 * POWER(10, -( (10 - 'Radar RCS FOV boundary'!$C$4)/40) )</f>
        <v>52.492594653271908</v>
      </c>
      <c r="D132" s="53">
        <f>'Radar RCS FOV boundary'!$B132 * POWER(10, -( (10 - 'Radar RCS FOV boundary'!$D$4)/40) )</f>
        <v>39.363892763324436</v>
      </c>
      <c r="E132" s="44">
        <f>'Radar RCS FOV boundary'!$B132 * POWER(10, -( (10 - 'Radar RCS FOV boundary'!$E$4)/40) )</f>
        <v>26.308618300191089</v>
      </c>
      <c r="F132" s="43"/>
      <c r="G132" s="45">
        <f t="shared" si="8"/>
        <v>56.644292669162262</v>
      </c>
      <c r="H132" s="46">
        <f t="shared" si="9"/>
        <v>41.126926799972431</v>
      </c>
      <c r="I132" s="47">
        <f t="shared" si="10"/>
        <v>42.477227064337654</v>
      </c>
      <c r="J132" s="47">
        <f t="shared" si="11"/>
        <v>30.840844254939114</v>
      </c>
      <c r="K132" s="45">
        <f t="shared" si="12"/>
        <v>31.853426604046682</v>
      </c>
      <c r="L132" s="46">
        <f t="shared" si="13"/>
        <v>23.127370517702982</v>
      </c>
      <c r="M132" s="45">
        <f t="shared" si="14"/>
        <v>21.289043924532887</v>
      </c>
      <c r="N132" s="46">
        <f t="shared" si="15"/>
        <v>15.457037414862487</v>
      </c>
    </row>
    <row r="133" spans="1:14" x14ac:dyDescent="0.3">
      <c r="A133" s="75">
        <f>'Radar FOV Boundary Interpolated'!A135</f>
        <v>37</v>
      </c>
      <c r="B133" s="53">
        <f>'Radar FOV Boundary Interpolated'!H135</f>
        <v>70</v>
      </c>
      <c r="C133" s="53">
        <f>'Radar RCS FOV boundary'!B133 * POWER(10, -( (10 - 'Radar RCS FOV boundary'!$C$4)/40) )</f>
        <v>52.492594653271908</v>
      </c>
      <c r="D133" s="53">
        <f>'Radar RCS FOV boundary'!$B133 * POWER(10, -( (10 - 'Radar RCS FOV boundary'!$D$4)/40) )</f>
        <v>39.363892763324436</v>
      </c>
      <c r="E133" s="44">
        <f>'Radar RCS FOV boundary'!$B133 * POWER(10, -( (10 - 'Radar RCS FOV boundary'!$E$4)/40) )</f>
        <v>26.308618300191089</v>
      </c>
      <c r="F133" s="43"/>
      <c r="G133" s="45">
        <f t="shared" si="8"/>
        <v>55.918274210561634</v>
      </c>
      <c r="H133" s="46">
        <f t="shared" si="9"/>
        <v>42.108747420369056</v>
      </c>
      <c r="I133" s="47">
        <f t="shared" si="10"/>
        <v>41.932790026364572</v>
      </c>
      <c r="J133" s="47">
        <f t="shared" si="11"/>
        <v>31.577105852777741</v>
      </c>
      <c r="K133" s="45">
        <f t="shared" si="12"/>
        <v>31.445156421924551</v>
      </c>
      <c r="L133" s="46">
        <f t="shared" si="13"/>
        <v>23.679488826476028</v>
      </c>
      <c r="M133" s="45">
        <f t="shared" si="14"/>
        <v>21.016179031586933</v>
      </c>
      <c r="N133" s="46">
        <f t="shared" si="15"/>
        <v>15.826042328309224</v>
      </c>
    </row>
    <row r="134" spans="1:14" x14ac:dyDescent="0.3">
      <c r="A134" s="75">
        <f>'Radar FOV Boundary Interpolated'!A136</f>
        <v>38</v>
      </c>
      <c r="B134" s="53">
        <f>'Radar FOV Boundary Interpolated'!H136</f>
        <v>70</v>
      </c>
      <c r="C134" s="53">
        <f>'Radar RCS FOV boundary'!B134 * POWER(10, -( (10 - 'Radar RCS FOV boundary'!$C$4)/40) )</f>
        <v>52.492594653271908</v>
      </c>
      <c r="D134" s="53">
        <f>'Radar RCS FOV boundary'!$B134 * POWER(10, -( (10 - 'Radar RCS FOV boundary'!$D$4)/40) )</f>
        <v>39.363892763324436</v>
      </c>
      <c r="E134" s="44">
        <f>'Radar RCS FOV boundary'!$B134 * POWER(10, -( (10 - 'Radar RCS FOV boundary'!$E$4)/40) )</f>
        <v>26.308618300191089</v>
      </c>
      <c r="F134" s="43"/>
      <c r="G134" s="45">
        <f t="shared" si="8"/>
        <v>55.175239769390167</v>
      </c>
      <c r="H134" s="46">
        <f t="shared" si="9"/>
        <v>43.07775430997193</v>
      </c>
      <c r="I134" s="47">
        <f t="shared" si="10"/>
        <v>41.375592801595516</v>
      </c>
      <c r="J134" s="47">
        <f t="shared" si="11"/>
        <v>32.303758508094191</v>
      </c>
      <c r="K134" s="45">
        <f t="shared" si="12"/>
        <v>31.02731744961412</v>
      </c>
      <c r="L134" s="46">
        <f t="shared" si="13"/>
        <v>24.224401444893886</v>
      </c>
      <c r="M134" s="45">
        <f t="shared" si="14"/>
        <v>20.736918895920134</v>
      </c>
      <c r="N134" s="46">
        <f t="shared" si="15"/>
        <v>16.190231362435185</v>
      </c>
    </row>
    <row r="135" spans="1:14" x14ac:dyDescent="0.3">
      <c r="A135" s="75">
        <f>'Radar FOV Boundary Interpolated'!A137</f>
        <v>39</v>
      </c>
      <c r="B135" s="53">
        <f>'Radar FOV Boundary Interpolated'!H137</f>
        <v>70</v>
      </c>
      <c r="C135" s="53">
        <f>'Radar RCS FOV boundary'!B135 * POWER(10, -( (10 - 'Radar RCS FOV boundary'!$C$4)/40) )</f>
        <v>52.492594653271908</v>
      </c>
      <c r="D135" s="53">
        <f>'Radar RCS FOV boundary'!$B135 * POWER(10, -( (10 - 'Radar RCS FOV boundary'!$D$4)/40) )</f>
        <v>39.363892763324436</v>
      </c>
      <c r="E135" s="44">
        <f>'Radar RCS FOV boundary'!$B135 * POWER(10, -( (10 - 'Radar RCS FOV boundary'!$E$4)/40) )</f>
        <v>26.308618300191089</v>
      </c>
      <c r="F135" s="43"/>
      <c r="G135" s="45">
        <f t="shared" ref="G135:G186" si="16">$B135*COS(3.14*$A135/180)</f>
        <v>54.415415451715681</v>
      </c>
      <c r="H135" s="46">
        <f t="shared" ref="H135:H186" si="17">$B135*SIN(3.14*$A135/180)</f>
        <v>44.033652599088143</v>
      </c>
      <c r="I135" s="47">
        <f t="shared" ref="I135:I173" si="18">$C135*COS(3.14*$A135/180)</f>
        <v>40.805804945661428</v>
      </c>
      <c r="J135" s="47">
        <f t="shared" ref="J135:J186" si="19">$C135*SIN(3.14*$A135/180)</f>
        <v>33.020581099813242</v>
      </c>
      <c r="K135" s="45">
        <f t="shared" ref="K135:K186" si="20">$D135*COS(3.14*$A135/180)</f>
        <v>30.600036835901196</v>
      </c>
      <c r="L135" s="46">
        <f t="shared" ref="L135:L186" si="21">$D135*SIN(3.14*$A135/180)</f>
        <v>24.761942555542685</v>
      </c>
      <c r="M135" s="45">
        <f t="shared" ref="M135:M186" si="22">$E135*COS(3.14*$A135/180)</f>
        <v>20.451348496650116</v>
      </c>
      <c r="N135" s="46">
        <f t="shared" ref="N135:N186" si="23">$E135*SIN(3.14*$A135/180)</f>
        <v>16.549493694180388</v>
      </c>
    </row>
    <row r="136" spans="1:14" x14ac:dyDescent="0.3">
      <c r="A136" s="75">
        <f>'Radar FOV Boundary Interpolated'!A138</f>
        <v>40</v>
      </c>
      <c r="B136" s="53">
        <f>'Radar FOV Boundary Interpolated'!H138</f>
        <v>70</v>
      </c>
      <c r="C136" s="53">
        <f>'Radar RCS FOV boundary'!B136 * POWER(10, -( (10 - 'Radar RCS FOV boundary'!$C$4)/40) )</f>
        <v>52.492594653271908</v>
      </c>
      <c r="D136" s="53">
        <f>'Radar RCS FOV boundary'!$B136 * POWER(10, -( (10 - 'Radar RCS FOV boundary'!$D$4)/40) )</f>
        <v>39.363892763324436</v>
      </c>
      <c r="E136" s="44">
        <f>'Radar RCS FOV boundary'!$B136 * POWER(10, -( (10 - 'Radar RCS FOV boundary'!$E$4)/40) )</f>
        <v>26.308618300191089</v>
      </c>
      <c r="F136" s="43"/>
      <c r="G136" s="45">
        <f t="shared" si="16"/>
        <v>53.639032472780919</v>
      </c>
      <c r="H136" s="46">
        <f t="shared" si="17"/>
        <v>44.976151406984059</v>
      </c>
      <c r="I136" s="47">
        <f t="shared" si="18"/>
        <v>40.223599845533968</v>
      </c>
      <c r="J136" s="47">
        <f t="shared" si="19"/>
        <v>33.727355498157131</v>
      </c>
      <c r="K136" s="45">
        <f t="shared" si="20"/>
        <v>30.163444602671792</v>
      </c>
      <c r="L136" s="46">
        <f t="shared" si="21"/>
        <v>25.291948584165198</v>
      </c>
      <c r="M136" s="45">
        <f t="shared" si="22"/>
        <v>20.159554733113545</v>
      </c>
      <c r="N136" s="46">
        <f t="shared" si="23"/>
        <v>16.903719999684942</v>
      </c>
    </row>
    <row r="137" spans="1:14" x14ac:dyDescent="0.3">
      <c r="A137" s="75">
        <f>'Radar FOV Boundary Interpolated'!A139</f>
        <v>41</v>
      </c>
      <c r="B137" s="53">
        <f>'Radar FOV Boundary Interpolated'!H139</f>
        <v>68.5</v>
      </c>
      <c r="C137" s="53">
        <f>'Radar RCS FOV boundary'!B137 * POWER(10, -( (10 - 'Radar RCS FOV boundary'!$C$4)/40) )</f>
        <v>51.367753339273229</v>
      </c>
      <c r="D137" s="53">
        <f>'Radar RCS FOV boundary'!$B137 * POWER(10, -( (10 - 'Radar RCS FOV boundary'!$D$4)/40) )</f>
        <v>38.520380775538911</v>
      </c>
      <c r="E137" s="44">
        <f>'Radar RCS FOV boundary'!$B137 * POWER(10, -( (10 - 'Radar RCS FOV boundary'!$E$4)/40) )</f>
        <v>25.744862193758422</v>
      </c>
      <c r="F137" s="43"/>
      <c r="G137" s="45">
        <f t="shared" si="16"/>
        <v>51.713905791930777</v>
      </c>
      <c r="H137" s="46">
        <f t="shared" si="17"/>
        <v>44.921286131891954</v>
      </c>
      <c r="I137" s="47">
        <f t="shared" si="18"/>
        <v>38.779958495333041</v>
      </c>
      <c r="J137" s="47">
        <f t="shared" si="19"/>
        <v>33.686212346072132</v>
      </c>
      <c r="K137" s="45">
        <f t="shared" si="20"/>
        <v>29.08086631380322</v>
      </c>
      <c r="L137" s="46">
        <f t="shared" si="21"/>
        <v>25.26109557266297</v>
      </c>
      <c r="M137" s="45">
        <f t="shared" si="22"/>
        <v>19.436020118456401</v>
      </c>
      <c r="N137" s="46">
        <f t="shared" si="23"/>
        <v>16.883099577108755</v>
      </c>
    </row>
    <row r="138" spans="1:14" x14ac:dyDescent="0.3">
      <c r="A138" s="75">
        <f>'Radar FOV Boundary Interpolated'!A140</f>
        <v>42</v>
      </c>
      <c r="B138" s="53">
        <f>'Radar FOV Boundary Interpolated'!H140</f>
        <v>67</v>
      </c>
      <c r="C138" s="53">
        <f>'Radar RCS FOV boundary'!B138 * POWER(10, -( (10 - 'Radar RCS FOV boundary'!$C$4)/40) )</f>
        <v>50.242912025274542</v>
      </c>
      <c r="D138" s="53">
        <f>'Radar RCS FOV boundary'!$B138 * POWER(10, -( (10 - 'Radar RCS FOV boundary'!$D$4)/40) )</f>
        <v>37.676868787753385</v>
      </c>
      <c r="E138" s="44">
        <f>'Radar RCS FOV boundary'!$B138 * POWER(10, -( (10 - 'Radar RCS FOV boundary'!$E$4)/40) )</f>
        <v>25.181106087325759</v>
      </c>
      <c r="F138" s="43"/>
      <c r="G138" s="45">
        <f t="shared" si="16"/>
        <v>49.807360206533765</v>
      </c>
      <c r="H138" s="46">
        <f t="shared" si="17"/>
        <v>44.81324435093488</v>
      </c>
      <c r="I138" s="47">
        <f t="shared" si="18"/>
        <v>37.350251001015465</v>
      </c>
      <c r="J138" s="47">
        <f t="shared" si="19"/>
        <v>33.605192440166455</v>
      </c>
      <c r="K138" s="45">
        <f t="shared" si="20"/>
        <v>28.008736942775254</v>
      </c>
      <c r="L138" s="46">
        <f t="shared" si="21"/>
        <v>25.200339214383643</v>
      </c>
      <c r="M138" s="45">
        <f t="shared" si="22"/>
        <v>18.719468974483199</v>
      </c>
      <c r="N138" s="46">
        <f t="shared" si="23"/>
        <v>16.842493434599149</v>
      </c>
    </row>
    <row r="139" spans="1:14" x14ac:dyDescent="0.3">
      <c r="A139" s="75">
        <f>'Radar FOV Boundary Interpolated'!A141</f>
        <v>43</v>
      </c>
      <c r="B139" s="53">
        <f>'Radar FOV Boundary Interpolated'!H141</f>
        <v>65.5</v>
      </c>
      <c r="C139" s="53">
        <f>'Radar RCS FOV boundary'!B139 * POWER(10, -( (10 - 'Radar RCS FOV boundary'!$C$4)/40) )</f>
        <v>49.118070711275863</v>
      </c>
      <c r="D139" s="53">
        <f>'Radar RCS FOV boundary'!$B139 * POWER(10, -( (10 - 'Radar RCS FOV boundary'!$D$4)/40) )</f>
        <v>36.833356799967866</v>
      </c>
      <c r="E139" s="44">
        <f>'Radar RCS FOV boundary'!$B139 * POWER(10, -( (10 - 'Radar RCS FOV boundary'!$E$4)/40) )</f>
        <v>24.617349980893092</v>
      </c>
      <c r="F139" s="43"/>
      <c r="G139" s="45">
        <f t="shared" si="16"/>
        <v>47.920659799988137</v>
      </c>
      <c r="H139" s="46">
        <f t="shared" si="17"/>
        <v>44.652663574906711</v>
      </c>
      <c r="I139" s="47">
        <f t="shared" si="18"/>
        <v>35.935425291401707</v>
      </c>
      <c r="J139" s="47">
        <f t="shared" si="19"/>
        <v>33.484773846092821</v>
      </c>
      <c r="K139" s="45">
        <f t="shared" si="20"/>
        <v>26.947767335921217</v>
      </c>
      <c r="L139" s="46">
        <f t="shared" si="21"/>
        <v>25.110038007991871</v>
      </c>
      <c r="M139" s="45">
        <f t="shared" si="22"/>
        <v>18.010376391017132</v>
      </c>
      <c r="N139" s="46">
        <f t="shared" si="23"/>
        <v>16.782141172558099</v>
      </c>
    </row>
    <row r="140" spans="1:14" x14ac:dyDescent="0.3">
      <c r="A140" s="75">
        <f>'Radar FOV Boundary Interpolated'!A142</f>
        <v>44</v>
      </c>
      <c r="B140" s="53">
        <f>'Radar FOV Boundary Interpolated'!H142</f>
        <v>64</v>
      </c>
      <c r="C140" s="53">
        <f>'Radar RCS FOV boundary'!B140 * POWER(10, -( (10 - 'Radar RCS FOV boundary'!$C$4)/40) )</f>
        <v>47.993229397277176</v>
      </c>
      <c r="D140" s="53">
        <f>'Radar RCS FOV boundary'!$B140 * POWER(10, -( (10 - 'Radar RCS FOV boundary'!$D$4)/40) )</f>
        <v>35.989844812182341</v>
      </c>
      <c r="E140" s="44">
        <f>'Radar RCS FOV boundary'!$B140 * POWER(10, -( (10 - 'Radar RCS FOV boundary'!$E$4)/40) )</f>
        <v>24.053593874460425</v>
      </c>
      <c r="F140" s="43"/>
      <c r="G140" s="45">
        <f t="shared" si="16"/>
        <v>46.055051965765195</v>
      </c>
      <c r="H140" s="46">
        <f t="shared" si="17"/>
        <v>44.440209140266958</v>
      </c>
      <c r="I140" s="47">
        <f t="shared" si="18"/>
        <v>34.53641677963266</v>
      </c>
      <c r="J140" s="47">
        <f t="shared" si="19"/>
        <v>33.325455495809472</v>
      </c>
      <c r="K140" s="45">
        <f t="shared" si="20"/>
        <v>25.898658954138792</v>
      </c>
      <c r="L140" s="46">
        <f t="shared" si="21"/>
        <v>24.990566099673984</v>
      </c>
      <c r="M140" s="45">
        <f t="shared" si="22"/>
        <v>17.309211185182598</v>
      </c>
      <c r="N140" s="46">
        <f t="shared" si="23"/>
        <v>16.702292849313523</v>
      </c>
    </row>
    <row r="141" spans="1:14" x14ac:dyDescent="0.3">
      <c r="A141" s="75">
        <f>'Radar FOV Boundary Interpolated'!A143</f>
        <v>45</v>
      </c>
      <c r="B141" s="53">
        <f>'Radar FOV Boundary Interpolated'!H143</f>
        <v>62.5</v>
      </c>
      <c r="C141" s="53">
        <f>'Radar RCS FOV boundary'!B141 * POWER(10, -( (10 - 'Radar RCS FOV boundary'!$C$4)/40) )</f>
        <v>46.868388083278489</v>
      </c>
      <c r="D141" s="53">
        <f>'Radar RCS FOV boundary'!$B141 * POWER(10, -( (10 - 'Radar RCS FOV boundary'!$D$4)/40) )</f>
        <v>35.146332824396815</v>
      </c>
      <c r="E141" s="44">
        <f>'Radar RCS FOV boundary'!$B141 * POWER(10, -( (10 - 'Radar RCS FOV boundary'!$E$4)/40) )</f>
        <v>23.489837768027758</v>
      </c>
      <c r="F141" s="43"/>
      <c r="G141" s="45">
        <f t="shared" si="16"/>
        <v>44.211766822949983</v>
      </c>
      <c r="H141" s="46">
        <f t="shared" si="17"/>
        <v>44.17657381908537</v>
      </c>
      <c r="I141" s="47">
        <f t="shared" si="18"/>
        <v>33.154147924886985</v>
      </c>
      <c r="J141" s="47">
        <f t="shared" si="19"/>
        <v>33.127756895079891</v>
      </c>
      <c r="K141" s="45">
        <f t="shared" si="20"/>
        <v>24.862103544224404</v>
      </c>
      <c r="L141" s="46">
        <f t="shared" si="21"/>
        <v>24.842313063793746</v>
      </c>
      <c r="M141" s="45">
        <f t="shared" si="22"/>
        <v>16.616435681743475</v>
      </c>
      <c r="N141" s="46">
        <f t="shared" si="23"/>
        <v>16.603208834521887</v>
      </c>
    </row>
    <row r="142" spans="1:14" x14ac:dyDescent="0.3">
      <c r="A142" s="75">
        <f>'Radar FOV Boundary Interpolated'!A144</f>
        <v>46</v>
      </c>
      <c r="B142" s="53">
        <f>'Radar FOV Boundary Interpolated'!H144</f>
        <v>61</v>
      </c>
      <c r="C142" s="53">
        <f>'Radar RCS FOV boundary'!B142 * POWER(10, -( (10 - 'Radar RCS FOV boundary'!$C$4)/40) )</f>
        <v>45.74354676927981</v>
      </c>
      <c r="D142" s="53">
        <f>'Radar RCS FOV boundary'!$B142 * POWER(10, -( (10 - 'Radar RCS FOV boundary'!$D$4)/40) )</f>
        <v>34.302820836611296</v>
      </c>
      <c r="E142" s="44">
        <f>'Radar RCS FOV boundary'!$B142 * POWER(10, -( (10 - 'Radar RCS FOV boundary'!$E$4)/40) )</f>
        <v>22.926081661595092</v>
      </c>
      <c r="F142" s="43"/>
      <c r="G142" s="45">
        <f t="shared" si="16"/>
        <v>42.392016640342064</v>
      </c>
      <c r="H142" s="46">
        <f t="shared" si="17"/>
        <v>43.862477417092634</v>
      </c>
      <c r="I142" s="47">
        <f t="shared" si="18"/>
        <v>31.789527800517622</v>
      </c>
      <c r="J142" s="47">
        <f t="shared" si="19"/>
        <v>32.892217822053389</v>
      </c>
      <c r="K142" s="45">
        <f t="shared" si="20"/>
        <v>23.838782815021286</v>
      </c>
      <c r="L142" s="46">
        <f t="shared" si="21"/>
        <v>24.665683676859636</v>
      </c>
      <c r="M142" s="45">
        <f t="shared" si="22"/>
        <v>15.93250549665869</v>
      </c>
      <c r="N142" s="46">
        <f t="shared" si="23"/>
        <v>16.485159658100596</v>
      </c>
    </row>
    <row r="143" spans="1:14" x14ac:dyDescent="0.3">
      <c r="A143" s="75">
        <f>'Radar FOV Boundary Interpolated'!A145</f>
        <v>47</v>
      </c>
      <c r="B143" s="53">
        <f>'Radar FOV Boundary Interpolated'!H145</f>
        <v>59.5</v>
      </c>
      <c r="C143" s="53">
        <f>'Radar RCS FOV boundary'!B143 * POWER(10, -( (10 - 'Radar RCS FOV boundary'!$C$4)/40) )</f>
        <v>44.618705455281123</v>
      </c>
      <c r="D143" s="53">
        <f>'Radar RCS FOV boundary'!$B143 * POWER(10, -( (10 - 'Radar RCS FOV boundary'!$D$4)/40) )</f>
        <v>33.459308848825771</v>
      </c>
      <c r="E143" s="44">
        <f>'Radar RCS FOV boundary'!$B143 * POWER(10, -( (10 - 'Radar RCS FOV boundary'!$E$4)/40) )</f>
        <v>22.362325555162428</v>
      </c>
      <c r="F143" s="43"/>
      <c r="G143" s="45">
        <f t="shared" si="16"/>
        <v>40.596995269352902</v>
      </c>
      <c r="H143" s="46">
        <f t="shared" si="17"/>
        <v>43.498666360017729</v>
      </c>
      <c r="I143" s="47">
        <f t="shared" si="18"/>
        <v>30.443451668784846</v>
      </c>
      <c r="J143" s="47">
        <f t="shared" si="19"/>
        <v>32.619398017061791</v>
      </c>
      <c r="K143" s="45">
        <f t="shared" si="20"/>
        <v>22.829368118514246</v>
      </c>
      <c r="L143" s="46">
        <f t="shared" si="21"/>
        <v>24.46109768490523</v>
      </c>
      <c r="M143" s="45">
        <f t="shared" si="22"/>
        <v>15.257869323943844</v>
      </c>
      <c r="N143" s="46">
        <f t="shared" si="23"/>
        <v>16.34842585475813</v>
      </c>
    </row>
    <row r="144" spans="1:14" x14ac:dyDescent="0.3">
      <c r="A144" s="75">
        <f>'Radar FOV Boundary Interpolated'!A146</f>
        <v>48</v>
      </c>
      <c r="B144" s="53">
        <f>'Radar FOV Boundary Interpolated'!H146</f>
        <v>58</v>
      </c>
      <c r="C144" s="53">
        <f>'Radar RCS FOV boundary'!B144 * POWER(10, -( (10 - 'Radar RCS FOV boundary'!$C$4)/40) )</f>
        <v>43.493864141282444</v>
      </c>
      <c r="D144" s="53">
        <f>'Radar RCS FOV boundary'!$B144 * POWER(10, -( (10 - 'Radar RCS FOV boundary'!$D$4)/40) )</f>
        <v>32.615796861040245</v>
      </c>
      <c r="E144" s="44">
        <f>'Radar RCS FOV boundary'!$B144 * POWER(10, -( (10 - 'Radar RCS FOV boundary'!$E$4)/40) )</f>
        <v>21.798569448729761</v>
      </c>
      <c r="F144" s="43"/>
      <c r="G144" s="45">
        <f t="shared" si="16"/>
        <v>38.827877585932931</v>
      </c>
      <c r="H144" s="46">
        <f t="shared" si="17"/>
        <v>43.085913268396752</v>
      </c>
      <c r="I144" s="47">
        <f t="shared" si="18"/>
        <v>29.116800562360563</v>
      </c>
      <c r="J144" s="47">
        <f t="shared" si="19"/>
        <v>32.309876863771159</v>
      </c>
      <c r="K144" s="45">
        <f t="shared" si="20"/>
        <v>21.834520136002176</v>
      </c>
      <c r="L144" s="46">
        <f t="shared" si="21"/>
        <v>24.228989564386673</v>
      </c>
      <c r="M144" s="45">
        <f t="shared" si="22"/>
        <v>14.592968725926493</v>
      </c>
      <c r="N144" s="46">
        <f t="shared" si="23"/>
        <v>16.193297804191271</v>
      </c>
    </row>
    <row r="145" spans="1:14" x14ac:dyDescent="0.3">
      <c r="A145" s="75">
        <f>'Radar FOV Boundary Interpolated'!A147</f>
        <v>49</v>
      </c>
      <c r="B145" s="53">
        <f>'Radar FOV Boundary Interpolated'!H147</f>
        <v>56.5</v>
      </c>
      <c r="C145" s="53">
        <f>'Radar RCS FOV boundary'!B145 * POWER(10, -( (10 - 'Radar RCS FOV boundary'!$C$4)/40) )</f>
        <v>42.369022827283757</v>
      </c>
      <c r="D145" s="53">
        <f>'Radar RCS FOV boundary'!$B145 * POWER(10, -( (10 - 'Radar RCS FOV boundary'!$D$4)/40) )</f>
        <v>31.772284873254723</v>
      </c>
      <c r="E145" s="44">
        <f>'Radar RCS FOV boundary'!$B145 * POWER(10, -( (10 - 'Radar RCS FOV boundary'!$E$4)/40) )</f>
        <v>21.234813342297095</v>
      </c>
      <c r="F145" s="43"/>
      <c r="G145" s="45">
        <f t="shared" si="16"/>
        <v>37.085818941757012</v>
      </c>
      <c r="H145" s="46">
        <f t="shared" si="17"/>
        <v>42.625016521043328</v>
      </c>
      <c r="I145" s="47">
        <f t="shared" si="18"/>
        <v>27.810440872775491</v>
      </c>
      <c r="J145" s="47">
        <f t="shared" si="19"/>
        <v>31.964253061830654</v>
      </c>
      <c r="K145" s="45">
        <f t="shared" si="20"/>
        <v>20.854888569476987</v>
      </c>
      <c r="L145" s="46">
        <f t="shared" si="21"/>
        <v>23.969808276704029</v>
      </c>
      <c r="M145" s="45">
        <f t="shared" si="22"/>
        <v>13.938237926981172</v>
      </c>
      <c r="N145" s="46">
        <f t="shared" si="23"/>
        <v>16.020075567020971</v>
      </c>
    </row>
    <row r="146" spans="1:14" x14ac:dyDescent="0.3">
      <c r="A146" s="75">
        <f>'Radar FOV Boundary Interpolated'!A148</f>
        <v>50</v>
      </c>
      <c r="B146" s="53">
        <f>'Radar FOV Boundary Interpolated'!H148</f>
        <v>55</v>
      </c>
      <c r="C146" s="53">
        <f>'Radar RCS FOV boundary'!B146 * POWER(10, -( (10 - 'Radar RCS FOV boundary'!$C$4)/40) )</f>
        <v>41.244181513285071</v>
      </c>
      <c r="D146" s="53">
        <f>'Radar RCS FOV boundary'!$B146 * POWER(10, -( (10 - 'Radar RCS FOV boundary'!$D$4)/40) )</f>
        <v>30.928772885469201</v>
      </c>
      <c r="E146" s="44">
        <f>'Radar RCS FOV boundary'!$B146 * POWER(10, -( (10 - 'Radar RCS FOV boundary'!$E$4)/40) )</f>
        <v>20.671057235864428</v>
      </c>
      <c r="F146" s="43"/>
      <c r="G146" s="45">
        <f t="shared" si="16"/>
        <v>35.371954624894023</v>
      </c>
      <c r="H146" s="46">
        <f t="shared" si="17"/>
        <v>42.116799807374235</v>
      </c>
      <c r="I146" s="47">
        <f t="shared" si="18"/>
        <v>26.525223945978407</v>
      </c>
      <c r="J146" s="47">
        <f t="shared" si="19"/>
        <v>31.583144291164228</v>
      </c>
      <c r="K146" s="45">
        <f t="shared" si="20"/>
        <v>19.891111838335803</v>
      </c>
      <c r="L146" s="46">
        <f t="shared" si="21"/>
        <v>23.684017016455467</v>
      </c>
      <c r="M146" s="45">
        <f t="shared" si="22"/>
        <v>13.294103610828797</v>
      </c>
      <c r="N146" s="46">
        <f t="shared" si="23"/>
        <v>15.829068716539576</v>
      </c>
    </row>
    <row r="147" spans="1:14" x14ac:dyDescent="0.3">
      <c r="A147" s="75">
        <f>'Radar FOV Boundary Interpolated'!A149</f>
        <v>51</v>
      </c>
      <c r="B147" s="53">
        <f>'Radar FOV Boundary Interpolated'!H149</f>
        <v>53.5</v>
      </c>
      <c r="C147" s="53">
        <f>'Radar RCS FOV boundary'!B147 * POWER(10, -( (10 - 'Radar RCS FOV boundary'!$C$4)/40) )</f>
        <v>40.119340199286391</v>
      </c>
      <c r="D147" s="53">
        <f>'Radar RCS FOV boundary'!$B147 * POWER(10, -( (10 - 'Radar RCS FOV boundary'!$D$4)/40) )</f>
        <v>30.085260897683675</v>
      </c>
      <c r="E147" s="44">
        <f>'Radar RCS FOV boundary'!$B147 * POWER(10, -( (10 - 'Radar RCS FOV boundary'!$E$4)/40) )</f>
        <v>20.107301129431761</v>
      </c>
      <c r="F147" s="43"/>
      <c r="G147" s="45">
        <f t="shared" si="16"/>
        <v>33.687399330181321</v>
      </c>
      <c r="H147" s="46">
        <f t="shared" si="17"/>
        <v>41.56211166878915</v>
      </c>
      <c r="I147" s="47">
        <f t="shared" si="18"/>
        <v>25.261985685173027</v>
      </c>
      <c r="J147" s="47">
        <f t="shared" si="19"/>
        <v>31.167186868053879</v>
      </c>
      <c r="K147" s="45">
        <f t="shared" si="20"/>
        <v>18.943816781550641</v>
      </c>
      <c r="L147" s="46">
        <f t="shared" si="21"/>
        <v>23.372092953536161</v>
      </c>
      <c r="M147" s="45">
        <f t="shared" si="22"/>
        <v>12.66098472148362</v>
      </c>
      <c r="N147" s="46">
        <f t="shared" si="23"/>
        <v>15.620596166344169</v>
      </c>
    </row>
    <row r="148" spans="1:14" x14ac:dyDescent="0.3">
      <c r="A148" s="75">
        <f>'Radar FOV Boundary Interpolated'!A150</f>
        <v>52</v>
      </c>
      <c r="B148" s="53">
        <f>'Radar FOV Boundary Interpolated'!H150</f>
        <v>52</v>
      </c>
      <c r="C148" s="53">
        <f>'Radar RCS FOV boundary'!B148 * POWER(10, -( (10 - 'Radar RCS FOV boundary'!$C$4)/40) )</f>
        <v>38.994498885287705</v>
      </c>
      <c r="D148" s="53">
        <f>'Radar RCS FOV boundary'!$B148 * POWER(10, -( (10 - 'Radar RCS FOV boundary'!$D$4)/40) )</f>
        <v>29.241748909898153</v>
      </c>
      <c r="E148" s="44">
        <f>'Radar RCS FOV boundary'!$B148 * POWER(10, -( (10 - 'Radar RCS FOV boundary'!$E$4)/40) )</f>
        <v>19.543545022999094</v>
      </c>
      <c r="F148" s="43"/>
      <c r="G148" s="45">
        <f t="shared" si="16"/>
        <v>32.033246639521678</v>
      </c>
      <c r="H148" s="46">
        <f t="shared" si="17"/>
        <v>40.961825029307136</v>
      </c>
      <c r="I148" s="47">
        <f t="shared" si="18"/>
        <v>24.02154616109566</v>
      </c>
      <c r="J148" s="47">
        <f t="shared" si="19"/>
        <v>30.717035393166675</v>
      </c>
      <c r="K148" s="45">
        <f t="shared" si="20"/>
        <v>18.013618365417919</v>
      </c>
      <c r="L148" s="46">
        <f t="shared" si="21"/>
        <v>23.034526969195785</v>
      </c>
      <c r="M148" s="45">
        <f t="shared" si="22"/>
        <v>12.039292267929353</v>
      </c>
      <c r="N148" s="46">
        <f t="shared" si="23"/>
        <v>15.394985993932217</v>
      </c>
    </row>
    <row r="149" spans="1:14" x14ac:dyDescent="0.3">
      <c r="A149" s="75">
        <f>'Radar FOV Boundary Interpolated'!A151</f>
        <v>53</v>
      </c>
      <c r="B149" s="53">
        <f>'Radar FOV Boundary Interpolated'!H151</f>
        <v>50.5</v>
      </c>
      <c r="C149" s="53">
        <f>'Radar RCS FOV boundary'!B149 * POWER(10, -( (10 - 'Radar RCS FOV boundary'!$C$4)/40) )</f>
        <v>37.869657571289025</v>
      </c>
      <c r="D149" s="53">
        <f>'Radar RCS FOV boundary'!$B149 * POWER(10, -( (10 - 'Radar RCS FOV boundary'!$D$4)/40) )</f>
        <v>28.398236922112627</v>
      </c>
      <c r="E149" s="44">
        <f>'Radar RCS FOV boundary'!$B149 * POWER(10, -( (10 - 'Radar RCS FOV boundary'!$E$4)/40) )</f>
        <v>18.979788916566431</v>
      </c>
      <c r="F149" s="43"/>
      <c r="G149" s="45">
        <f t="shared" si="16"/>
        <v>30.410568512315511</v>
      </c>
      <c r="H149" s="46">
        <f t="shared" si="17"/>
        <v>40.316836715667122</v>
      </c>
      <c r="I149" s="47">
        <f t="shared" si="18"/>
        <v>22.804709229893319</v>
      </c>
      <c r="J149" s="47">
        <f t="shared" si="19"/>
        <v>30.233362391680927</v>
      </c>
      <c r="K149" s="45">
        <f t="shared" si="20"/>
        <v>17.101119397007405</v>
      </c>
      <c r="L149" s="46">
        <f t="shared" si="21"/>
        <v>22.67182338617117</v>
      </c>
      <c r="M149" s="45">
        <f t="shared" si="22"/>
        <v>11.429429132604554</v>
      </c>
      <c r="N149" s="46">
        <f t="shared" si="23"/>
        <v>15.152575260337374</v>
      </c>
    </row>
    <row r="150" spans="1:14" x14ac:dyDescent="0.3">
      <c r="A150" s="75">
        <f>'Radar FOV Boundary Interpolated'!A152</f>
        <v>54</v>
      </c>
      <c r="B150" s="53">
        <f>'Radar FOV Boundary Interpolated'!H152</f>
        <v>49</v>
      </c>
      <c r="C150" s="53">
        <f>'Radar RCS FOV boundary'!B150 * POWER(10, -( (10 - 'Radar RCS FOV boundary'!$C$4)/40) )</f>
        <v>36.744816257290339</v>
      </c>
      <c r="D150" s="53">
        <f>'Radar RCS FOV boundary'!$B150 * POWER(10, -( (10 - 'Radar RCS FOV boundary'!$D$4)/40) )</f>
        <v>27.554724934327105</v>
      </c>
      <c r="E150" s="44">
        <f>'Radar RCS FOV boundary'!$B150 * POWER(10, -( (10 - 'Radar RCS FOV boundary'!$E$4)/40) )</f>
        <v>18.416032810133764</v>
      </c>
      <c r="F150" s="43"/>
      <c r="G150" s="45">
        <f t="shared" si="16"/>
        <v>28.820414786237379</v>
      </c>
      <c r="H150" s="46">
        <f t="shared" si="17"/>
        <v>39.628066967103379</v>
      </c>
      <c r="I150" s="47">
        <f t="shared" si="18"/>
        <v>21.612262158758899</v>
      </c>
      <c r="J150" s="47">
        <f t="shared" si="19"/>
        <v>29.716857945669602</v>
      </c>
      <c r="K150" s="45">
        <f t="shared" si="20"/>
        <v>16.206910243428258</v>
      </c>
      <c r="L150" s="46">
        <f t="shared" si="21"/>
        <v>22.284499693012812</v>
      </c>
      <c r="M150" s="45">
        <f t="shared" si="22"/>
        <v>10.831789883775752</v>
      </c>
      <c r="N150" s="46">
        <f t="shared" si="23"/>
        <v>14.893709825884772</v>
      </c>
    </row>
    <row r="151" spans="1:14" x14ac:dyDescent="0.3">
      <c r="A151" s="75">
        <f>'Radar FOV Boundary Interpolated'!A153</f>
        <v>55</v>
      </c>
      <c r="B151" s="53">
        <f>'Radar FOV Boundary Interpolated'!H153</f>
        <v>47.5</v>
      </c>
      <c r="C151" s="53">
        <f>'Radar RCS FOV boundary'!B151 * POWER(10, -( (10 - 'Radar RCS FOV boundary'!$C$4)/40) )</f>
        <v>35.619974943291652</v>
      </c>
      <c r="D151" s="53">
        <f>'Radar RCS FOV boundary'!$B151 * POWER(10, -( (10 - 'Radar RCS FOV boundary'!$D$4)/40) )</f>
        <v>26.711212946541583</v>
      </c>
      <c r="E151" s="44">
        <f>'Radar RCS FOV boundary'!$B151 * POWER(10, -( (10 - 'Radar RCS FOV boundary'!$E$4)/40) )</f>
        <v>17.852276703701097</v>
      </c>
      <c r="F151" s="43"/>
      <c r="G151" s="45">
        <f t="shared" si="16"/>
        <v>27.263812688561284</v>
      </c>
      <c r="H151" s="46">
        <f t="shared" si="17"/>
        <v>38.896458935011616</v>
      </c>
      <c r="I151" s="47">
        <f t="shared" si="18"/>
        <v>20.444975259476841</v>
      </c>
      <c r="J151" s="47">
        <f t="shared" si="19"/>
        <v>29.168229318902871</v>
      </c>
      <c r="K151" s="45">
        <f t="shared" si="20"/>
        <v>15.331568557027007</v>
      </c>
      <c r="L151" s="46">
        <f t="shared" si="21"/>
        <v>21.873086262726424</v>
      </c>
      <c r="M151" s="45">
        <f t="shared" si="22"/>
        <v>10.246760591875221</v>
      </c>
      <c r="N151" s="46">
        <f t="shared" si="23"/>
        <v>14.618744162146825</v>
      </c>
    </row>
    <row r="152" spans="1:14" x14ac:dyDescent="0.3">
      <c r="A152" s="75">
        <f>'Radar FOV Boundary Interpolated'!A154</f>
        <v>56</v>
      </c>
      <c r="B152" s="53">
        <f>'Radar FOV Boundary Interpolated'!H154</f>
        <v>46</v>
      </c>
      <c r="C152" s="53">
        <f>'Radar RCS FOV boundary'!B152 * POWER(10, -( (10 - 'Radar RCS FOV boundary'!$C$4)/40) )</f>
        <v>34.495133629292972</v>
      </c>
      <c r="D152" s="53">
        <f>'Radar RCS FOV boundary'!$B152 * POWER(10, -( (10 - 'Radar RCS FOV boundary'!$D$4)/40) )</f>
        <v>25.867700958756057</v>
      </c>
      <c r="E152" s="44">
        <f>'Radar RCS FOV boundary'!$B152 * POWER(10, -( (10 - 'Radar RCS FOV boundary'!$E$4)/40) )</f>
        <v>17.28852059726843</v>
      </c>
      <c r="F152" s="43"/>
      <c r="G152" s="45">
        <f t="shared" si="16"/>
        <v>25.741766358235019</v>
      </c>
      <c r="H152" s="46">
        <f t="shared" si="17"/>
        <v>38.12297817272465</v>
      </c>
      <c r="I152" s="47">
        <f t="shared" si="18"/>
        <v>19.303601530029464</v>
      </c>
      <c r="J152" s="47">
        <f t="shared" si="19"/>
        <v>28.588200574233827</v>
      </c>
      <c r="K152" s="45">
        <f t="shared" si="20"/>
        <v>14.475659006630227</v>
      </c>
      <c r="L152" s="46">
        <f t="shared" si="21"/>
        <v>21.438126065852732</v>
      </c>
      <c r="M152" s="45">
        <f t="shared" si="22"/>
        <v>9.6747186498786455</v>
      </c>
      <c r="N152" s="46">
        <f t="shared" si="23"/>
        <v>14.328041160181845</v>
      </c>
    </row>
    <row r="153" spans="1:14" x14ac:dyDescent="0.3">
      <c r="A153" s="75">
        <f>'Radar FOV Boundary Interpolated'!A155</f>
        <v>57</v>
      </c>
      <c r="B153" s="53">
        <f>'Radar FOV Boundary Interpolated'!H155</f>
        <v>44.5</v>
      </c>
      <c r="C153" s="53">
        <f>'Radar RCS FOV boundary'!B153 * POWER(10, -( (10 - 'Radar RCS FOV boundary'!$C$4)/40) )</f>
        <v>33.370292315294286</v>
      </c>
      <c r="D153" s="53">
        <f>'Radar RCS FOV boundary'!$B153 * POWER(10, -( (10 - 'Radar RCS FOV boundary'!$D$4)/40) )</f>
        <v>25.024188970970535</v>
      </c>
      <c r="E153" s="44">
        <f>'Radar RCS FOV boundary'!$B153 * POWER(10, -( (10 - 'Radar RCS FOV boundary'!$E$4)/40) )</f>
        <v>16.724764490835764</v>
      </c>
      <c r="F153" s="43"/>
      <c r="G153" s="45">
        <f t="shared" si="16"/>
        <v>24.255256378899166</v>
      </c>
      <c r="H153" s="46">
        <f t="shared" si="17"/>
        <v>37.308612115621123</v>
      </c>
      <c r="I153" s="47">
        <f t="shared" si="18"/>
        <v>18.188876304410595</v>
      </c>
      <c r="J153" s="47">
        <f t="shared" si="19"/>
        <v>27.977512183734984</v>
      </c>
      <c r="K153" s="45">
        <f t="shared" si="20"/>
        <v>13.639733014941825</v>
      </c>
      <c r="L153" s="46">
        <f t="shared" si="21"/>
        <v>20.980174378111094</v>
      </c>
      <c r="M153" s="45">
        <f t="shared" si="22"/>
        <v>9.1160325977961882</v>
      </c>
      <c r="N153" s="46">
        <f t="shared" si="23"/>
        <v>14.02197193513944</v>
      </c>
    </row>
    <row r="154" spans="1:14" x14ac:dyDescent="0.3">
      <c r="A154" s="75">
        <f>'Radar FOV Boundary Interpolated'!A156</f>
        <v>58</v>
      </c>
      <c r="B154" s="53">
        <f>'Radar FOV Boundary Interpolated'!H156</f>
        <v>43</v>
      </c>
      <c r="C154" s="53">
        <f>'Radar RCS FOV boundary'!B154 * POWER(10, -( (10 - 'Radar RCS FOV boundary'!$C$4)/40) )</f>
        <v>32.245451001295599</v>
      </c>
      <c r="D154" s="53">
        <f>'Radar RCS FOV boundary'!$B154 * POWER(10, -( (10 - 'Radar RCS FOV boundary'!$D$4)/40) )</f>
        <v>24.180676983185009</v>
      </c>
      <c r="E154" s="44">
        <f>'Radar RCS FOV boundary'!$B154 * POWER(10, -( (10 - 'Radar RCS FOV boundary'!$E$4)/40) )</f>
        <v>16.161008384403097</v>
      </c>
      <c r="F154" s="43"/>
      <c r="G154" s="45">
        <f t="shared" si="16"/>
        <v>22.805239323042187</v>
      </c>
      <c r="H154" s="46">
        <f t="shared" si="17"/>
        <v>36.454369551794066</v>
      </c>
      <c r="I154" s="47">
        <f t="shared" si="18"/>
        <v>17.101516910790149</v>
      </c>
      <c r="J154" s="47">
        <f t="shared" si="19"/>
        <v>27.336920631755763</v>
      </c>
      <c r="K154" s="45">
        <f t="shared" si="20"/>
        <v>12.824328502202603</v>
      </c>
      <c r="L154" s="46">
        <f t="shared" si="21"/>
        <v>20.499798482734587</v>
      </c>
      <c r="M154" s="45">
        <f t="shared" si="22"/>
        <v>8.5710619513489288</v>
      </c>
      <c r="N154" s="46">
        <f t="shared" si="23"/>
        <v>13.700915627317974</v>
      </c>
    </row>
    <row r="155" spans="1:14" x14ac:dyDescent="0.3">
      <c r="A155" s="75">
        <f>'Radar FOV Boundary Interpolated'!A157</f>
        <v>59</v>
      </c>
      <c r="B155" s="53">
        <f>'Radar FOV Boundary Interpolated'!H157</f>
        <v>41.5</v>
      </c>
      <c r="C155" s="53">
        <f>'Radar RCS FOV boundary'!B155 * POWER(10, -( (10 - 'Radar RCS FOV boundary'!$C$4)/40) )</f>
        <v>31.12060968729692</v>
      </c>
      <c r="D155" s="53">
        <f>'Radar RCS FOV boundary'!$B155 * POWER(10, -( (10 - 'Radar RCS FOV boundary'!$D$4)/40) )</f>
        <v>23.337164995399487</v>
      </c>
      <c r="E155" s="44">
        <f>'Radar RCS FOV boundary'!$B155 * POWER(10, -( (10 - 'Radar RCS FOV boundary'!$E$4)/40) )</f>
        <v>15.597252277970432</v>
      </c>
      <c r="F155" s="43"/>
      <c r="G155" s="45">
        <f t="shared" si="16"/>
        <v>21.392647307478008</v>
      </c>
      <c r="H155" s="46">
        <f t="shared" si="17"/>
        <v>35.561280083510127</v>
      </c>
      <c r="I155" s="47">
        <f t="shared" si="18"/>
        <v>16.042222338169314</v>
      </c>
      <c r="J155" s="47">
        <f t="shared" si="19"/>
        <v>26.667198011073836</v>
      </c>
      <c r="K155" s="45">
        <f t="shared" si="20"/>
        <v>12.029969636216936</v>
      </c>
      <c r="L155" s="46">
        <f t="shared" si="21"/>
        <v>19.997577367626253</v>
      </c>
      <c r="M155" s="45">
        <f t="shared" si="22"/>
        <v>8.0401570349007088</v>
      </c>
      <c r="N155" s="46">
        <f t="shared" si="23"/>
        <v>13.365259199760791</v>
      </c>
    </row>
    <row r="156" spans="1:14" x14ac:dyDescent="0.3">
      <c r="A156" s="75">
        <f>'Radar FOV Boundary Interpolated'!A158</f>
        <v>60</v>
      </c>
      <c r="B156" s="53">
        <f>'Radar FOV Boundary Interpolated'!H158</f>
        <v>40</v>
      </c>
      <c r="C156" s="53">
        <f>'Radar RCS FOV boundary'!B156 * POWER(10, -( (10 - 'Radar RCS FOV boundary'!$C$4)/40) )</f>
        <v>29.995768373298233</v>
      </c>
      <c r="D156" s="53">
        <f>'Radar RCS FOV boundary'!$B156 * POWER(10, -( (10 - 'Radar RCS FOV boundary'!$D$4)/40) )</f>
        <v>22.493653007613965</v>
      </c>
      <c r="E156" s="44">
        <f>'Radar RCS FOV boundary'!$B156 * POWER(10, -( (10 - 'Radar RCS FOV boundary'!$E$4)/40) )</f>
        <v>15.033496171537767</v>
      </c>
      <c r="F156" s="43"/>
      <c r="G156" s="45">
        <f t="shared" si="16"/>
        <v>20.018387560328232</v>
      </c>
      <c r="H156" s="46">
        <f t="shared" si="17"/>
        <v>34.630393579693774</v>
      </c>
      <c r="I156" s="47">
        <f t="shared" si="18"/>
        <v>15.011672911663009</v>
      </c>
      <c r="J156" s="47">
        <f t="shared" si="19"/>
        <v>25.969131612316218</v>
      </c>
      <c r="K156" s="45">
        <f t="shared" si="20"/>
        <v>11.257166588848978</v>
      </c>
      <c r="L156" s="46">
        <f t="shared" si="21"/>
        <v>19.474101417468354</v>
      </c>
      <c r="M156" s="45">
        <f t="shared" si="22"/>
        <v>7.5236588187138436</v>
      </c>
      <c r="N156" s="46">
        <f t="shared" si="23"/>
        <v>13.015397232479311</v>
      </c>
    </row>
    <row r="157" spans="1:14" x14ac:dyDescent="0.3">
      <c r="A157" s="75">
        <f>'Radar FOV Boundary Interpolated'!A159</f>
        <v>61</v>
      </c>
      <c r="B157" s="53">
        <f>'Radar FOV Boundary Interpolated'!H159</f>
        <v>0</v>
      </c>
      <c r="C157" s="53">
        <f>'Radar RCS FOV boundary'!B157 * POWER(10, -( (10 - 'Radar RCS FOV boundary'!$C$4)/40) )</f>
        <v>0</v>
      </c>
      <c r="D157" s="53">
        <f>'Radar RCS FOV boundary'!$B157 * POWER(10, -( (10 - 'Radar RCS FOV boundary'!$D$4)/40) )</f>
        <v>0</v>
      </c>
      <c r="E157" s="44">
        <f>'Radar RCS FOV boundary'!$B157 * POWER(10, -( (10 - 'Radar RCS FOV boundary'!$E$4)/40) )</f>
        <v>0</v>
      </c>
      <c r="F157" s="43"/>
      <c r="G157" s="45">
        <f t="shared" si="16"/>
        <v>0</v>
      </c>
      <c r="H157" s="46">
        <f t="shared" si="17"/>
        <v>0</v>
      </c>
      <c r="I157" s="47">
        <f t="shared" si="18"/>
        <v>0</v>
      </c>
      <c r="J157" s="47">
        <f t="shared" si="19"/>
        <v>0</v>
      </c>
      <c r="K157" s="45">
        <f t="shared" si="20"/>
        <v>0</v>
      </c>
      <c r="L157" s="46">
        <f t="shared" si="21"/>
        <v>0</v>
      </c>
      <c r="M157" s="45">
        <f t="shared" si="22"/>
        <v>0</v>
      </c>
      <c r="N157" s="46">
        <f t="shared" si="23"/>
        <v>0</v>
      </c>
    </row>
    <row r="158" spans="1:14" x14ac:dyDescent="0.3">
      <c r="A158" s="75">
        <f>'Radar FOV Boundary Interpolated'!A160</f>
        <v>62</v>
      </c>
      <c r="B158" s="53">
        <f>'Radar FOV Boundary Interpolated'!H160</f>
        <v>0</v>
      </c>
      <c r="C158" s="53">
        <f>'Radar RCS FOV boundary'!B158 * POWER(10, -( (10 - 'Radar RCS FOV boundary'!$C$4)/40) )</f>
        <v>0</v>
      </c>
      <c r="D158" s="53">
        <f>'Radar RCS FOV boundary'!$B158 * POWER(10, -( (10 - 'Radar RCS FOV boundary'!$D$4)/40) )</f>
        <v>0</v>
      </c>
      <c r="E158" s="44">
        <f>'Radar RCS FOV boundary'!$B158 * POWER(10, -( (10 - 'Radar RCS FOV boundary'!$E$4)/40) )</f>
        <v>0</v>
      </c>
      <c r="F158" s="43"/>
      <c r="G158" s="45">
        <f t="shared" si="16"/>
        <v>0</v>
      </c>
      <c r="H158" s="46">
        <f t="shared" si="17"/>
        <v>0</v>
      </c>
      <c r="I158" s="47">
        <f t="shared" si="18"/>
        <v>0</v>
      </c>
      <c r="J158" s="47">
        <f t="shared" si="19"/>
        <v>0</v>
      </c>
      <c r="K158" s="45">
        <f t="shared" si="20"/>
        <v>0</v>
      </c>
      <c r="L158" s="46">
        <f t="shared" si="21"/>
        <v>0</v>
      </c>
      <c r="M158" s="45">
        <f t="shared" si="22"/>
        <v>0</v>
      </c>
      <c r="N158" s="46">
        <f t="shared" si="23"/>
        <v>0</v>
      </c>
    </row>
    <row r="159" spans="1:14" x14ac:dyDescent="0.3">
      <c r="A159" s="75">
        <f>'Radar FOV Boundary Interpolated'!A161</f>
        <v>63</v>
      </c>
      <c r="B159" s="53">
        <f>'Radar FOV Boundary Interpolated'!H161</f>
        <v>0</v>
      </c>
      <c r="C159" s="53">
        <f>'Radar RCS FOV boundary'!B159 * POWER(10, -( (10 - 'Radar RCS FOV boundary'!$C$4)/40) )</f>
        <v>0</v>
      </c>
      <c r="D159" s="53">
        <f>'Radar RCS FOV boundary'!$B159 * POWER(10, -( (10 - 'Radar RCS FOV boundary'!$D$4)/40) )</f>
        <v>0</v>
      </c>
      <c r="E159" s="44">
        <f>'Radar RCS FOV boundary'!$B159 * POWER(10, -( (10 - 'Radar RCS FOV boundary'!$E$4)/40) )</f>
        <v>0</v>
      </c>
      <c r="F159" s="43"/>
      <c r="G159" s="45">
        <f t="shared" si="16"/>
        <v>0</v>
      </c>
      <c r="H159" s="46">
        <f t="shared" si="17"/>
        <v>0</v>
      </c>
      <c r="I159" s="47">
        <f t="shared" si="18"/>
        <v>0</v>
      </c>
      <c r="J159" s="47">
        <f t="shared" si="19"/>
        <v>0</v>
      </c>
      <c r="K159" s="45">
        <f t="shared" si="20"/>
        <v>0</v>
      </c>
      <c r="L159" s="46">
        <f t="shared" si="21"/>
        <v>0</v>
      </c>
      <c r="M159" s="45">
        <f t="shared" si="22"/>
        <v>0</v>
      </c>
      <c r="N159" s="46">
        <f t="shared" si="23"/>
        <v>0</v>
      </c>
    </row>
    <row r="160" spans="1:14" x14ac:dyDescent="0.3">
      <c r="A160" s="75">
        <f>'Radar FOV Boundary Interpolated'!A162</f>
        <v>64</v>
      </c>
      <c r="B160" s="53">
        <f>'Radar FOV Boundary Interpolated'!H162</f>
        <v>0</v>
      </c>
      <c r="C160" s="53">
        <f>'Radar RCS FOV boundary'!B160 * POWER(10, -( (10 - 'Radar RCS FOV boundary'!$C$4)/40) )</f>
        <v>0</v>
      </c>
      <c r="D160" s="53">
        <f>'Radar RCS FOV boundary'!$B160 * POWER(10, -( (10 - 'Radar RCS FOV boundary'!$D$4)/40) )</f>
        <v>0</v>
      </c>
      <c r="E160" s="44">
        <f>'Radar RCS FOV boundary'!$B160 * POWER(10, -( (10 - 'Radar RCS FOV boundary'!$E$4)/40) )</f>
        <v>0</v>
      </c>
      <c r="F160" s="43"/>
      <c r="G160" s="45">
        <f t="shared" si="16"/>
        <v>0</v>
      </c>
      <c r="H160" s="46">
        <f t="shared" si="17"/>
        <v>0</v>
      </c>
      <c r="I160" s="47">
        <f t="shared" si="18"/>
        <v>0</v>
      </c>
      <c r="J160" s="47">
        <f t="shared" si="19"/>
        <v>0</v>
      </c>
      <c r="K160" s="45">
        <f t="shared" si="20"/>
        <v>0</v>
      </c>
      <c r="L160" s="46">
        <f t="shared" si="21"/>
        <v>0</v>
      </c>
      <c r="M160" s="45">
        <f t="shared" si="22"/>
        <v>0</v>
      </c>
      <c r="N160" s="46">
        <f t="shared" si="23"/>
        <v>0</v>
      </c>
    </row>
    <row r="161" spans="1:14" x14ac:dyDescent="0.3">
      <c r="A161" s="75">
        <f>'Radar FOV Boundary Interpolated'!A163</f>
        <v>65</v>
      </c>
      <c r="B161" s="53">
        <f>'Radar FOV Boundary Interpolated'!H163</f>
        <v>0</v>
      </c>
      <c r="C161" s="53">
        <f>'Radar RCS FOV boundary'!B161 * POWER(10, -( (10 - 'Radar RCS FOV boundary'!$C$4)/40) )</f>
        <v>0</v>
      </c>
      <c r="D161" s="53">
        <f>'Radar RCS FOV boundary'!$B161 * POWER(10, -( (10 - 'Radar RCS FOV boundary'!$D$4)/40) )</f>
        <v>0</v>
      </c>
      <c r="E161" s="44">
        <f>'Radar RCS FOV boundary'!$B161 * POWER(10, -( (10 - 'Radar RCS FOV boundary'!$E$4)/40) )</f>
        <v>0</v>
      </c>
      <c r="F161" s="43"/>
      <c r="G161" s="45">
        <f t="shared" si="16"/>
        <v>0</v>
      </c>
      <c r="H161" s="46">
        <f t="shared" si="17"/>
        <v>0</v>
      </c>
      <c r="I161" s="47">
        <f t="shared" si="18"/>
        <v>0</v>
      </c>
      <c r="J161" s="47">
        <f t="shared" si="19"/>
        <v>0</v>
      </c>
      <c r="K161" s="45">
        <f t="shared" si="20"/>
        <v>0</v>
      </c>
      <c r="L161" s="46">
        <f t="shared" si="21"/>
        <v>0</v>
      </c>
      <c r="M161" s="45">
        <f t="shared" si="22"/>
        <v>0</v>
      </c>
      <c r="N161" s="46">
        <f t="shared" si="23"/>
        <v>0</v>
      </c>
    </row>
    <row r="162" spans="1:14" x14ac:dyDescent="0.3">
      <c r="A162" s="75">
        <f>'Radar FOV Boundary Interpolated'!A164</f>
        <v>66</v>
      </c>
      <c r="B162" s="53">
        <f>'Radar FOV Boundary Interpolated'!H164</f>
        <v>0</v>
      </c>
      <c r="C162" s="53">
        <f>'Radar RCS FOV boundary'!B162 * POWER(10, -( (10 - 'Radar RCS FOV boundary'!$C$4)/40) )</f>
        <v>0</v>
      </c>
      <c r="D162" s="53">
        <f>'Radar RCS FOV boundary'!$B162 * POWER(10, -( (10 - 'Radar RCS FOV boundary'!$D$4)/40) )</f>
        <v>0</v>
      </c>
      <c r="E162" s="44">
        <f>'Radar RCS FOV boundary'!$B162 * POWER(10, -( (10 - 'Radar RCS FOV boundary'!$E$4)/40) )</f>
        <v>0</v>
      </c>
      <c r="F162" s="43"/>
      <c r="G162" s="45">
        <f t="shared" si="16"/>
        <v>0</v>
      </c>
      <c r="H162" s="46">
        <f t="shared" si="17"/>
        <v>0</v>
      </c>
      <c r="I162" s="47">
        <f t="shared" si="18"/>
        <v>0</v>
      </c>
      <c r="J162" s="47">
        <f t="shared" si="19"/>
        <v>0</v>
      </c>
      <c r="K162" s="45">
        <f t="shared" si="20"/>
        <v>0</v>
      </c>
      <c r="L162" s="46">
        <f t="shared" si="21"/>
        <v>0</v>
      </c>
      <c r="M162" s="45">
        <f t="shared" si="22"/>
        <v>0</v>
      </c>
      <c r="N162" s="46">
        <f t="shared" si="23"/>
        <v>0</v>
      </c>
    </row>
    <row r="163" spans="1:14" x14ac:dyDescent="0.3">
      <c r="A163" s="75">
        <f>'Radar FOV Boundary Interpolated'!A165</f>
        <v>67</v>
      </c>
      <c r="B163" s="53">
        <f>'Radar FOV Boundary Interpolated'!H165</f>
        <v>0</v>
      </c>
      <c r="C163" s="53">
        <f>'Radar RCS FOV boundary'!B163 * POWER(10, -( (10 - 'Radar RCS FOV boundary'!$C$4)/40) )</f>
        <v>0</v>
      </c>
      <c r="D163" s="53">
        <f>'Radar RCS FOV boundary'!$B163 * POWER(10, -( (10 - 'Radar RCS FOV boundary'!$D$4)/40) )</f>
        <v>0</v>
      </c>
      <c r="E163" s="44">
        <f>'Radar RCS FOV boundary'!$B163 * POWER(10, -( (10 - 'Radar RCS FOV boundary'!$E$4)/40) )</f>
        <v>0</v>
      </c>
      <c r="F163" s="43"/>
      <c r="G163" s="45">
        <f t="shared" si="16"/>
        <v>0</v>
      </c>
      <c r="H163" s="46">
        <f t="shared" si="17"/>
        <v>0</v>
      </c>
      <c r="I163" s="47">
        <f t="shared" si="18"/>
        <v>0</v>
      </c>
      <c r="J163" s="47">
        <f t="shared" si="19"/>
        <v>0</v>
      </c>
      <c r="K163" s="45">
        <f t="shared" si="20"/>
        <v>0</v>
      </c>
      <c r="L163" s="46">
        <f t="shared" si="21"/>
        <v>0</v>
      </c>
      <c r="M163" s="45">
        <f t="shared" si="22"/>
        <v>0</v>
      </c>
      <c r="N163" s="46">
        <f t="shared" si="23"/>
        <v>0</v>
      </c>
    </row>
    <row r="164" spans="1:14" x14ac:dyDescent="0.3">
      <c r="A164" s="75">
        <f>'Radar FOV Boundary Interpolated'!A166</f>
        <v>68</v>
      </c>
      <c r="B164" s="53">
        <f>'Radar FOV Boundary Interpolated'!H166</f>
        <v>0</v>
      </c>
      <c r="C164" s="53">
        <f>'Radar RCS FOV boundary'!B164 * POWER(10, -( (10 - 'Radar RCS FOV boundary'!$C$4)/40) )</f>
        <v>0</v>
      </c>
      <c r="D164" s="53">
        <f>'Radar RCS FOV boundary'!$B164 * POWER(10, -( (10 - 'Radar RCS FOV boundary'!$D$4)/40) )</f>
        <v>0</v>
      </c>
      <c r="E164" s="44">
        <f>'Radar RCS FOV boundary'!$B164 * POWER(10, -( (10 - 'Radar RCS FOV boundary'!$E$4)/40) )</f>
        <v>0</v>
      </c>
      <c r="F164" s="43"/>
      <c r="G164" s="45">
        <f t="shared" si="16"/>
        <v>0</v>
      </c>
      <c r="H164" s="46">
        <f t="shared" si="17"/>
        <v>0</v>
      </c>
      <c r="I164" s="47">
        <f t="shared" si="18"/>
        <v>0</v>
      </c>
      <c r="J164" s="47">
        <f t="shared" si="19"/>
        <v>0</v>
      </c>
      <c r="K164" s="45">
        <f t="shared" si="20"/>
        <v>0</v>
      </c>
      <c r="L164" s="46">
        <f t="shared" si="21"/>
        <v>0</v>
      </c>
      <c r="M164" s="45">
        <f t="shared" si="22"/>
        <v>0</v>
      </c>
      <c r="N164" s="46">
        <f t="shared" si="23"/>
        <v>0</v>
      </c>
    </row>
    <row r="165" spans="1:14" x14ac:dyDescent="0.3">
      <c r="A165" s="75">
        <f>'Radar FOV Boundary Interpolated'!A167</f>
        <v>69</v>
      </c>
      <c r="B165" s="53">
        <f>'Radar FOV Boundary Interpolated'!H167</f>
        <v>0</v>
      </c>
      <c r="C165" s="53">
        <f>'Radar RCS FOV boundary'!B165 * POWER(10, -( (10 - 'Radar RCS FOV boundary'!$C$4)/40) )</f>
        <v>0</v>
      </c>
      <c r="D165" s="53">
        <f>'Radar RCS FOV boundary'!$B165 * POWER(10, -( (10 - 'Radar RCS FOV boundary'!$D$4)/40) )</f>
        <v>0</v>
      </c>
      <c r="E165" s="44">
        <f>'Radar RCS FOV boundary'!$B165 * POWER(10, -( (10 - 'Radar RCS FOV boundary'!$E$4)/40) )</f>
        <v>0</v>
      </c>
      <c r="F165" s="43"/>
      <c r="G165" s="45">
        <f t="shared" si="16"/>
        <v>0</v>
      </c>
      <c r="H165" s="46">
        <f t="shared" si="17"/>
        <v>0</v>
      </c>
      <c r="I165" s="47">
        <f t="shared" si="18"/>
        <v>0</v>
      </c>
      <c r="J165" s="47">
        <f t="shared" si="19"/>
        <v>0</v>
      </c>
      <c r="K165" s="45">
        <f t="shared" si="20"/>
        <v>0</v>
      </c>
      <c r="L165" s="46">
        <f t="shared" si="21"/>
        <v>0</v>
      </c>
      <c r="M165" s="45">
        <f t="shared" si="22"/>
        <v>0</v>
      </c>
      <c r="N165" s="46">
        <f t="shared" si="23"/>
        <v>0</v>
      </c>
    </row>
    <row r="166" spans="1:14" x14ac:dyDescent="0.3">
      <c r="A166" s="75">
        <f>'Radar FOV Boundary Interpolated'!A168</f>
        <v>70</v>
      </c>
      <c r="B166" s="53">
        <f>'Radar FOV Boundary Interpolated'!H168</f>
        <v>0</v>
      </c>
      <c r="C166" s="53">
        <f>'Radar RCS FOV boundary'!B166 * POWER(10, -( (10 - 'Radar RCS FOV boundary'!$C$4)/40) )</f>
        <v>0</v>
      </c>
      <c r="D166" s="53">
        <f>'Radar RCS FOV boundary'!$B166 * POWER(10, -( (10 - 'Radar RCS FOV boundary'!$D$4)/40) )</f>
        <v>0</v>
      </c>
      <c r="E166" s="44">
        <f>'Radar RCS FOV boundary'!$B166 * POWER(10, -( (10 - 'Radar RCS FOV boundary'!$E$4)/40) )</f>
        <v>0</v>
      </c>
      <c r="F166" s="43"/>
      <c r="G166" s="45">
        <f t="shared" si="16"/>
        <v>0</v>
      </c>
      <c r="H166" s="46">
        <f t="shared" si="17"/>
        <v>0</v>
      </c>
      <c r="I166" s="47">
        <f t="shared" si="18"/>
        <v>0</v>
      </c>
      <c r="J166" s="47">
        <f t="shared" si="19"/>
        <v>0</v>
      </c>
      <c r="K166" s="45">
        <f t="shared" si="20"/>
        <v>0</v>
      </c>
      <c r="L166" s="46">
        <f t="shared" si="21"/>
        <v>0</v>
      </c>
      <c r="M166" s="45">
        <f t="shared" si="22"/>
        <v>0</v>
      </c>
      <c r="N166" s="46">
        <f t="shared" si="23"/>
        <v>0</v>
      </c>
    </row>
    <row r="167" spans="1:14" x14ac:dyDescent="0.3">
      <c r="A167" s="75">
        <f>'Radar FOV Boundary Interpolated'!A169</f>
        <v>71</v>
      </c>
      <c r="B167" s="53">
        <f>'Radar FOV Boundary Interpolated'!H169</f>
        <v>0</v>
      </c>
      <c r="C167" s="53">
        <f>'Radar RCS FOV boundary'!B167 * POWER(10, -( (10 - 'Radar RCS FOV boundary'!$C$4)/40) )</f>
        <v>0</v>
      </c>
      <c r="D167" s="53">
        <f>'Radar RCS FOV boundary'!$B167 * POWER(10, -( (10 - 'Radar RCS FOV boundary'!$D$4)/40) )</f>
        <v>0</v>
      </c>
      <c r="E167" s="44">
        <f>'Radar RCS FOV boundary'!$B167 * POWER(10, -( (10 - 'Radar RCS FOV boundary'!$E$4)/40) )</f>
        <v>0</v>
      </c>
      <c r="F167" s="43"/>
      <c r="G167" s="45">
        <f t="shared" si="16"/>
        <v>0</v>
      </c>
      <c r="H167" s="46">
        <f t="shared" si="17"/>
        <v>0</v>
      </c>
      <c r="I167" s="47">
        <f t="shared" si="18"/>
        <v>0</v>
      </c>
      <c r="J167" s="47">
        <f t="shared" si="19"/>
        <v>0</v>
      </c>
      <c r="K167" s="45">
        <f t="shared" si="20"/>
        <v>0</v>
      </c>
      <c r="L167" s="46">
        <f t="shared" si="21"/>
        <v>0</v>
      </c>
      <c r="M167" s="45">
        <f t="shared" si="22"/>
        <v>0</v>
      </c>
      <c r="N167" s="46">
        <f t="shared" si="23"/>
        <v>0</v>
      </c>
    </row>
    <row r="168" spans="1:14" x14ac:dyDescent="0.3">
      <c r="A168" s="75">
        <f>'Radar FOV Boundary Interpolated'!A170</f>
        <v>72</v>
      </c>
      <c r="B168" s="53">
        <f>'Radar FOV Boundary Interpolated'!H170</f>
        <v>0</v>
      </c>
      <c r="C168" s="53">
        <f>'Radar RCS FOV boundary'!B168 * POWER(10, -( (10 - 'Radar RCS FOV boundary'!$C$4)/40) )</f>
        <v>0</v>
      </c>
      <c r="D168" s="53">
        <f>'Radar RCS FOV boundary'!$B168 * POWER(10, -( (10 - 'Radar RCS FOV boundary'!$D$4)/40) )</f>
        <v>0</v>
      </c>
      <c r="E168" s="44">
        <f>'Radar RCS FOV boundary'!$B168 * POWER(10, -( (10 - 'Radar RCS FOV boundary'!$E$4)/40) )</f>
        <v>0</v>
      </c>
      <c r="F168" s="43"/>
      <c r="G168" s="45">
        <f t="shared" si="16"/>
        <v>0</v>
      </c>
      <c r="H168" s="46">
        <f t="shared" si="17"/>
        <v>0</v>
      </c>
      <c r="I168" s="47">
        <f t="shared" si="18"/>
        <v>0</v>
      </c>
      <c r="J168" s="47">
        <f t="shared" si="19"/>
        <v>0</v>
      </c>
      <c r="K168" s="45">
        <f t="shared" si="20"/>
        <v>0</v>
      </c>
      <c r="L168" s="46">
        <f t="shared" si="21"/>
        <v>0</v>
      </c>
      <c r="M168" s="45">
        <f t="shared" si="22"/>
        <v>0</v>
      </c>
      <c r="N168" s="46">
        <f t="shared" si="23"/>
        <v>0</v>
      </c>
    </row>
    <row r="169" spans="1:14" x14ac:dyDescent="0.3">
      <c r="A169" s="75">
        <f>'Radar FOV Boundary Interpolated'!A171</f>
        <v>73</v>
      </c>
      <c r="B169" s="53">
        <f>'Radar FOV Boundary Interpolated'!H171</f>
        <v>0</v>
      </c>
      <c r="C169" s="53">
        <f>'Radar RCS FOV boundary'!B169 * POWER(10, -( (10 - 'Radar RCS FOV boundary'!$C$4)/40) )</f>
        <v>0</v>
      </c>
      <c r="D169" s="53">
        <f>'Radar RCS FOV boundary'!$B169 * POWER(10, -( (10 - 'Radar RCS FOV boundary'!$D$4)/40) )</f>
        <v>0</v>
      </c>
      <c r="E169" s="44">
        <f>'Radar RCS FOV boundary'!$B169 * POWER(10, -( (10 - 'Radar RCS FOV boundary'!$E$4)/40) )</f>
        <v>0</v>
      </c>
      <c r="F169" s="43"/>
      <c r="G169" s="45">
        <f t="shared" si="16"/>
        <v>0</v>
      </c>
      <c r="H169" s="46">
        <f t="shared" si="17"/>
        <v>0</v>
      </c>
      <c r="I169" s="47">
        <f t="shared" si="18"/>
        <v>0</v>
      </c>
      <c r="J169" s="47">
        <f t="shared" si="19"/>
        <v>0</v>
      </c>
      <c r="K169" s="45">
        <f t="shared" si="20"/>
        <v>0</v>
      </c>
      <c r="L169" s="46">
        <f t="shared" si="21"/>
        <v>0</v>
      </c>
      <c r="M169" s="45">
        <f t="shared" si="22"/>
        <v>0</v>
      </c>
      <c r="N169" s="46">
        <f t="shared" si="23"/>
        <v>0</v>
      </c>
    </row>
    <row r="170" spans="1:14" x14ac:dyDescent="0.3">
      <c r="A170" s="75">
        <f>'Radar FOV Boundary Interpolated'!A172</f>
        <v>74</v>
      </c>
      <c r="B170" s="53">
        <f>'Radar FOV Boundary Interpolated'!H172</f>
        <v>0</v>
      </c>
      <c r="C170" s="53">
        <f>'Radar RCS FOV boundary'!B170 * POWER(10, -( (10 - 'Radar RCS FOV boundary'!$C$4)/40) )</f>
        <v>0</v>
      </c>
      <c r="D170" s="53">
        <f>'Radar RCS FOV boundary'!$B170 * POWER(10, -( (10 - 'Radar RCS FOV boundary'!$D$4)/40) )</f>
        <v>0</v>
      </c>
      <c r="E170" s="44">
        <f>'Radar RCS FOV boundary'!$B170 * POWER(10, -( (10 - 'Radar RCS FOV boundary'!$E$4)/40) )</f>
        <v>0</v>
      </c>
      <c r="F170" s="43"/>
      <c r="G170" s="45">
        <f t="shared" si="16"/>
        <v>0</v>
      </c>
      <c r="H170" s="46">
        <f t="shared" si="17"/>
        <v>0</v>
      </c>
      <c r="I170" s="47">
        <f t="shared" si="18"/>
        <v>0</v>
      </c>
      <c r="J170" s="47">
        <f t="shared" si="19"/>
        <v>0</v>
      </c>
      <c r="K170" s="45">
        <f t="shared" si="20"/>
        <v>0</v>
      </c>
      <c r="L170" s="46">
        <f t="shared" si="21"/>
        <v>0</v>
      </c>
      <c r="M170" s="45">
        <f t="shared" si="22"/>
        <v>0</v>
      </c>
      <c r="N170" s="46">
        <f t="shared" si="23"/>
        <v>0</v>
      </c>
    </row>
    <row r="171" spans="1:14" x14ac:dyDescent="0.3">
      <c r="A171" s="75">
        <f>'Radar FOV Boundary Interpolated'!A173</f>
        <v>75</v>
      </c>
      <c r="B171" s="53">
        <f>'Radar FOV Boundary Interpolated'!H173</f>
        <v>0</v>
      </c>
      <c r="C171" s="53">
        <f>'Radar RCS FOV boundary'!B171 * POWER(10, -( (10 - 'Radar RCS FOV boundary'!$C$4)/40) )</f>
        <v>0</v>
      </c>
      <c r="D171" s="53">
        <f>'Radar RCS FOV boundary'!$B171 * POWER(10, -( (10 - 'Radar RCS FOV boundary'!$D$4)/40) )</f>
        <v>0</v>
      </c>
      <c r="E171" s="44">
        <f>'Radar RCS FOV boundary'!$B171 * POWER(10, -( (10 - 'Radar RCS FOV boundary'!$E$4)/40) )</f>
        <v>0</v>
      </c>
      <c r="F171" s="43"/>
      <c r="G171" s="45">
        <f t="shared" si="16"/>
        <v>0</v>
      </c>
      <c r="H171" s="46">
        <f t="shared" si="17"/>
        <v>0</v>
      </c>
      <c r="I171" s="47">
        <f t="shared" si="18"/>
        <v>0</v>
      </c>
      <c r="J171" s="47">
        <f t="shared" si="19"/>
        <v>0</v>
      </c>
      <c r="K171" s="45">
        <f t="shared" si="20"/>
        <v>0</v>
      </c>
      <c r="L171" s="46">
        <f t="shared" si="21"/>
        <v>0</v>
      </c>
      <c r="M171" s="45">
        <f t="shared" si="22"/>
        <v>0</v>
      </c>
      <c r="N171" s="46">
        <f t="shared" si="23"/>
        <v>0</v>
      </c>
    </row>
    <row r="172" spans="1:14" x14ac:dyDescent="0.3">
      <c r="A172" s="75">
        <f>'Radar FOV Boundary Interpolated'!A174</f>
        <v>76</v>
      </c>
      <c r="B172" s="53">
        <f>'Radar FOV Boundary Interpolated'!H174</f>
        <v>0</v>
      </c>
      <c r="C172" s="53">
        <f>'Radar RCS FOV boundary'!B172 * POWER(10, -( (10 - 'Radar RCS FOV boundary'!$C$4)/40) )</f>
        <v>0</v>
      </c>
      <c r="D172" s="53">
        <f>'Radar RCS FOV boundary'!$B172 * POWER(10, -( (10 - 'Radar RCS FOV boundary'!$D$4)/40) )</f>
        <v>0</v>
      </c>
      <c r="E172" s="44">
        <f>'Radar RCS FOV boundary'!$B172 * POWER(10, -( (10 - 'Radar RCS FOV boundary'!$E$4)/40) )</f>
        <v>0</v>
      </c>
      <c r="F172" s="43"/>
      <c r="G172" s="45">
        <f t="shared" si="16"/>
        <v>0</v>
      </c>
      <c r="H172" s="46">
        <f t="shared" si="17"/>
        <v>0</v>
      </c>
      <c r="I172" s="47">
        <f t="shared" si="18"/>
        <v>0</v>
      </c>
      <c r="J172" s="47">
        <f t="shared" si="19"/>
        <v>0</v>
      </c>
      <c r="K172" s="45">
        <f t="shared" si="20"/>
        <v>0</v>
      </c>
      <c r="L172" s="46">
        <f t="shared" si="21"/>
        <v>0</v>
      </c>
      <c r="M172" s="45">
        <f t="shared" si="22"/>
        <v>0</v>
      </c>
      <c r="N172" s="46">
        <f t="shared" si="23"/>
        <v>0</v>
      </c>
    </row>
    <row r="173" spans="1:14" x14ac:dyDescent="0.3">
      <c r="A173" s="75">
        <f>'Radar FOV Boundary Interpolated'!A175</f>
        <v>77</v>
      </c>
      <c r="B173" s="53">
        <f>'Radar FOV Boundary Interpolated'!H175</f>
        <v>0</v>
      </c>
      <c r="C173" s="53">
        <f>'Radar RCS FOV boundary'!B173 * POWER(10, -( (10 - 'Radar RCS FOV boundary'!$C$4)/40) )</f>
        <v>0</v>
      </c>
      <c r="D173" s="53">
        <f>'Radar RCS FOV boundary'!$B173 * POWER(10, -( (10 - 'Radar RCS FOV boundary'!$D$4)/40) )</f>
        <v>0</v>
      </c>
      <c r="E173" s="44">
        <f>'Radar RCS FOV boundary'!$B173 * POWER(10, -( (10 - 'Radar RCS FOV boundary'!$E$4)/40) )</f>
        <v>0</v>
      </c>
      <c r="F173" s="43"/>
      <c r="G173" s="45">
        <f t="shared" si="16"/>
        <v>0</v>
      </c>
      <c r="H173" s="46">
        <f t="shared" si="17"/>
        <v>0</v>
      </c>
      <c r="I173" s="47">
        <f t="shared" si="18"/>
        <v>0</v>
      </c>
      <c r="J173" s="47">
        <f t="shared" si="19"/>
        <v>0</v>
      </c>
      <c r="K173" s="45">
        <f t="shared" si="20"/>
        <v>0</v>
      </c>
      <c r="L173" s="46">
        <f t="shared" si="21"/>
        <v>0</v>
      </c>
      <c r="M173" s="45">
        <f t="shared" si="22"/>
        <v>0</v>
      </c>
      <c r="N173" s="46">
        <f t="shared" si="23"/>
        <v>0</v>
      </c>
    </row>
    <row r="174" spans="1:14" x14ac:dyDescent="0.3">
      <c r="A174" s="75">
        <f>'Radar FOV Boundary Interpolated'!A176</f>
        <v>78</v>
      </c>
      <c r="B174" s="53">
        <f>'Radar FOV Boundary Interpolated'!H176</f>
        <v>0</v>
      </c>
      <c r="C174" s="53">
        <f>'Radar RCS FOV boundary'!B174 * POWER(10, -( (10 - 'Radar RCS FOV boundary'!$C$4)/40) )</f>
        <v>0</v>
      </c>
      <c r="D174" s="53">
        <f>'Radar RCS FOV boundary'!$B174 * POWER(10, -( (10 - 'Radar RCS FOV boundary'!$D$4)/40) )</f>
        <v>0</v>
      </c>
      <c r="E174" s="44">
        <f>'Radar RCS FOV boundary'!$B174 * POWER(10, -( (10 - 'Radar RCS FOV boundary'!$E$4)/40) )</f>
        <v>0</v>
      </c>
      <c r="F174" s="43"/>
      <c r="G174" s="45">
        <f t="shared" si="16"/>
        <v>0</v>
      </c>
      <c r="H174" s="46">
        <f t="shared" si="17"/>
        <v>0</v>
      </c>
      <c r="I174" s="47">
        <f>$C174*COS(3.14*$A174/180)</f>
        <v>0</v>
      </c>
      <c r="J174" s="47">
        <f t="shared" si="19"/>
        <v>0</v>
      </c>
      <c r="K174" s="45">
        <f t="shared" si="20"/>
        <v>0</v>
      </c>
      <c r="L174" s="46">
        <f t="shared" si="21"/>
        <v>0</v>
      </c>
      <c r="M174" s="45">
        <f t="shared" si="22"/>
        <v>0</v>
      </c>
      <c r="N174" s="46">
        <f t="shared" si="23"/>
        <v>0</v>
      </c>
    </row>
    <row r="175" spans="1:14" x14ac:dyDescent="0.3">
      <c r="A175" s="75">
        <f>'Radar FOV Boundary Interpolated'!A177</f>
        <v>79</v>
      </c>
      <c r="B175" s="53">
        <f>'Radar FOV Boundary Interpolated'!H177</f>
        <v>0</v>
      </c>
      <c r="C175" s="53">
        <f>'Radar RCS FOV boundary'!B175 * POWER(10, -( (10 - 'Radar RCS FOV boundary'!$C$4)/40) )</f>
        <v>0</v>
      </c>
      <c r="D175" s="53">
        <f>'Radar RCS FOV boundary'!$B175 * POWER(10, -( (10 - 'Radar RCS FOV boundary'!$D$4)/40) )</f>
        <v>0</v>
      </c>
      <c r="E175" s="44">
        <f>'Radar RCS FOV boundary'!$B175 * POWER(10, -( (10 - 'Radar RCS FOV boundary'!$E$4)/40) )</f>
        <v>0</v>
      </c>
      <c r="F175" s="43"/>
      <c r="G175" s="45">
        <f t="shared" si="16"/>
        <v>0</v>
      </c>
      <c r="H175" s="46">
        <f t="shared" si="17"/>
        <v>0</v>
      </c>
      <c r="I175" s="47">
        <f t="shared" ref="I175:I186" si="24">$C175*COS(3.14*$A175/180)</f>
        <v>0</v>
      </c>
      <c r="J175" s="47">
        <f t="shared" si="19"/>
        <v>0</v>
      </c>
      <c r="K175" s="45">
        <f t="shared" si="20"/>
        <v>0</v>
      </c>
      <c r="L175" s="46">
        <f t="shared" si="21"/>
        <v>0</v>
      </c>
      <c r="M175" s="45">
        <f t="shared" si="22"/>
        <v>0</v>
      </c>
      <c r="N175" s="46">
        <f t="shared" si="23"/>
        <v>0</v>
      </c>
    </row>
    <row r="176" spans="1:14" x14ac:dyDescent="0.3">
      <c r="A176" s="75">
        <f>'Radar FOV Boundary Interpolated'!A178</f>
        <v>80</v>
      </c>
      <c r="B176" s="53">
        <f>'Radar FOV Boundary Interpolated'!H178</f>
        <v>0</v>
      </c>
      <c r="C176" s="53">
        <f>'Radar RCS FOV boundary'!B176 * POWER(10, -( (10 - 'Radar RCS FOV boundary'!$C$4)/40) )</f>
        <v>0</v>
      </c>
      <c r="D176" s="53">
        <f>'Radar RCS FOV boundary'!$B176 * POWER(10, -( (10 - 'Radar RCS FOV boundary'!$D$4)/40) )</f>
        <v>0</v>
      </c>
      <c r="E176" s="44">
        <f>'Radar RCS FOV boundary'!$B176 * POWER(10, -( (10 - 'Radar RCS FOV boundary'!$E$4)/40) )</f>
        <v>0</v>
      </c>
      <c r="F176" s="43"/>
      <c r="G176" s="45">
        <f t="shared" si="16"/>
        <v>0</v>
      </c>
      <c r="H176" s="46">
        <f t="shared" si="17"/>
        <v>0</v>
      </c>
      <c r="I176" s="47">
        <f t="shared" si="24"/>
        <v>0</v>
      </c>
      <c r="J176" s="47">
        <f t="shared" si="19"/>
        <v>0</v>
      </c>
      <c r="K176" s="45">
        <f t="shared" si="20"/>
        <v>0</v>
      </c>
      <c r="L176" s="46">
        <f t="shared" si="21"/>
        <v>0</v>
      </c>
      <c r="M176" s="45">
        <f t="shared" si="22"/>
        <v>0</v>
      </c>
      <c r="N176" s="46">
        <f t="shared" si="23"/>
        <v>0</v>
      </c>
    </row>
    <row r="177" spans="1:14" x14ac:dyDescent="0.3">
      <c r="A177" s="75">
        <f>'Radar FOV Boundary Interpolated'!A179</f>
        <v>81</v>
      </c>
      <c r="B177" s="53">
        <f>'Radar FOV Boundary Interpolated'!H179</f>
        <v>0</v>
      </c>
      <c r="C177" s="53">
        <f>'Radar RCS FOV boundary'!B177 * POWER(10, -( (10 - 'Radar RCS FOV boundary'!$C$4)/40) )</f>
        <v>0</v>
      </c>
      <c r="D177" s="53">
        <f>'Radar RCS FOV boundary'!$B177 * POWER(10, -( (10 - 'Radar RCS FOV boundary'!$D$4)/40) )</f>
        <v>0</v>
      </c>
      <c r="E177" s="44">
        <f>'Radar RCS FOV boundary'!$B177 * POWER(10, -( (10 - 'Radar RCS FOV boundary'!$E$4)/40) )</f>
        <v>0</v>
      </c>
      <c r="F177" s="43"/>
      <c r="G177" s="45">
        <f t="shared" si="16"/>
        <v>0</v>
      </c>
      <c r="H177" s="46">
        <f t="shared" si="17"/>
        <v>0</v>
      </c>
      <c r="I177" s="47">
        <f t="shared" si="24"/>
        <v>0</v>
      </c>
      <c r="J177" s="47">
        <f t="shared" si="19"/>
        <v>0</v>
      </c>
      <c r="K177" s="45">
        <f t="shared" si="20"/>
        <v>0</v>
      </c>
      <c r="L177" s="46">
        <f t="shared" si="21"/>
        <v>0</v>
      </c>
      <c r="M177" s="45">
        <f t="shared" si="22"/>
        <v>0</v>
      </c>
      <c r="N177" s="46">
        <f t="shared" si="23"/>
        <v>0</v>
      </c>
    </row>
    <row r="178" spans="1:14" x14ac:dyDescent="0.3">
      <c r="A178" s="75">
        <f>'Radar FOV Boundary Interpolated'!A180</f>
        <v>82</v>
      </c>
      <c r="B178" s="53">
        <f>'Radar FOV Boundary Interpolated'!H180</f>
        <v>0</v>
      </c>
      <c r="C178" s="53">
        <f>'Radar RCS FOV boundary'!B178 * POWER(10, -( (10 - 'Radar RCS FOV boundary'!$C$4)/40) )</f>
        <v>0</v>
      </c>
      <c r="D178" s="53">
        <f>'Radar RCS FOV boundary'!$B178 * POWER(10, -( (10 - 'Radar RCS FOV boundary'!$D$4)/40) )</f>
        <v>0</v>
      </c>
      <c r="E178" s="44">
        <f>'Radar RCS FOV boundary'!$B178 * POWER(10, -( (10 - 'Radar RCS FOV boundary'!$E$4)/40) )</f>
        <v>0</v>
      </c>
      <c r="F178" s="43"/>
      <c r="G178" s="45">
        <f t="shared" si="16"/>
        <v>0</v>
      </c>
      <c r="H178" s="46">
        <f t="shared" si="17"/>
        <v>0</v>
      </c>
      <c r="I178" s="47">
        <f t="shared" si="24"/>
        <v>0</v>
      </c>
      <c r="J178" s="47">
        <f t="shared" si="19"/>
        <v>0</v>
      </c>
      <c r="K178" s="45">
        <f t="shared" si="20"/>
        <v>0</v>
      </c>
      <c r="L178" s="46">
        <f t="shared" si="21"/>
        <v>0</v>
      </c>
      <c r="M178" s="45">
        <f t="shared" si="22"/>
        <v>0</v>
      </c>
      <c r="N178" s="46">
        <f t="shared" si="23"/>
        <v>0</v>
      </c>
    </row>
    <row r="179" spans="1:14" x14ac:dyDescent="0.3">
      <c r="A179" s="75">
        <f>'Radar FOV Boundary Interpolated'!A181</f>
        <v>83</v>
      </c>
      <c r="B179" s="53">
        <f>'Radar FOV Boundary Interpolated'!H181</f>
        <v>0</v>
      </c>
      <c r="C179" s="53">
        <f>'Radar RCS FOV boundary'!B179 * POWER(10, -( (10 - 'Radar RCS FOV boundary'!$C$4)/40) )</f>
        <v>0</v>
      </c>
      <c r="D179" s="53">
        <f>'Radar RCS FOV boundary'!$B179 * POWER(10, -( (10 - 'Radar RCS FOV boundary'!$D$4)/40) )</f>
        <v>0</v>
      </c>
      <c r="E179" s="44">
        <f>'Radar RCS FOV boundary'!$B179 * POWER(10, -( (10 - 'Radar RCS FOV boundary'!$E$4)/40) )</f>
        <v>0</v>
      </c>
      <c r="F179" s="43"/>
      <c r="G179" s="45">
        <f t="shared" si="16"/>
        <v>0</v>
      </c>
      <c r="H179" s="46">
        <f t="shared" si="17"/>
        <v>0</v>
      </c>
      <c r="I179" s="47">
        <f t="shared" si="24"/>
        <v>0</v>
      </c>
      <c r="J179" s="47">
        <f t="shared" si="19"/>
        <v>0</v>
      </c>
      <c r="K179" s="45">
        <f t="shared" si="20"/>
        <v>0</v>
      </c>
      <c r="L179" s="46">
        <f t="shared" si="21"/>
        <v>0</v>
      </c>
      <c r="M179" s="45">
        <f t="shared" si="22"/>
        <v>0</v>
      </c>
      <c r="N179" s="46">
        <f t="shared" si="23"/>
        <v>0</v>
      </c>
    </row>
    <row r="180" spans="1:14" x14ac:dyDescent="0.3">
      <c r="A180" s="75">
        <f>'Radar FOV Boundary Interpolated'!A182</f>
        <v>84</v>
      </c>
      <c r="B180" s="53">
        <f>'Radar FOV Boundary Interpolated'!H182</f>
        <v>0</v>
      </c>
      <c r="C180" s="53">
        <f>'Radar RCS FOV boundary'!B180 * POWER(10, -( (10 - 'Radar RCS FOV boundary'!$C$4)/40) )</f>
        <v>0</v>
      </c>
      <c r="D180" s="53">
        <f>'Radar RCS FOV boundary'!$B180 * POWER(10, -( (10 - 'Radar RCS FOV boundary'!$D$4)/40) )</f>
        <v>0</v>
      </c>
      <c r="E180" s="44">
        <f>'Radar RCS FOV boundary'!$B180 * POWER(10, -( (10 - 'Radar RCS FOV boundary'!$E$4)/40) )</f>
        <v>0</v>
      </c>
      <c r="F180" s="43"/>
      <c r="G180" s="45">
        <f t="shared" si="16"/>
        <v>0</v>
      </c>
      <c r="H180" s="46">
        <f t="shared" si="17"/>
        <v>0</v>
      </c>
      <c r="I180" s="47">
        <f t="shared" si="24"/>
        <v>0</v>
      </c>
      <c r="J180" s="47">
        <f t="shared" si="19"/>
        <v>0</v>
      </c>
      <c r="K180" s="45">
        <f t="shared" si="20"/>
        <v>0</v>
      </c>
      <c r="L180" s="46">
        <f t="shared" si="21"/>
        <v>0</v>
      </c>
      <c r="M180" s="45">
        <f t="shared" si="22"/>
        <v>0</v>
      </c>
      <c r="N180" s="46">
        <f t="shared" si="23"/>
        <v>0</v>
      </c>
    </row>
    <row r="181" spans="1:14" x14ac:dyDescent="0.3">
      <c r="A181" s="75">
        <f>'Radar FOV Boundary Interpolated'!A183</f>
        <v>85</v>
      </c>
      <c r="B181" s="53">
        <f>'Radar FOV Boundary Interpolated'!H183</f>
        <v>0</v>
      </c>
      <c r="C181" s="53">
        <f>'Radar RCS FOV boundary'!B181 * POWER(10, -( (10 - 'Radar RCS FOV boundary'!$C$4)/40) )</f>
        <v>0</v>
      </c>
      <c r="D181" s="53">
        <f>'Radar RCS FOV boundary'!$B181 * POWER(10, -( (10 - 'Radar RCS FOV boundary'!$D$4)/40) )</f>
        <v>0</v>
      </c>
      <c r="E181" s="44">
        <f>'Radar RCS FOV boundary'!$B181 * POWER(10, -( (10 - 'Radar RCS FOV boundary'!$E$4)/40) )</f>
        <v>0</v>
      </c>
      <c r="F181" s="43"/>
      <c r="G181" s="45">
        <f t="shared" si="16"/>
        <v>0</v>
      </c>
      <c r="H181" s="46">
        <f t="shared" si="17"/>
        <v>0</v>
      </c>
      <c r="I181" s="47">
        <f t="shared" si="24"/>
        <v>0</v>
      </c>
      <c r="J181" s="47">
        <f t="shared" si="19"/>
        <v>0</v>
      </c>
      <c r="K181" s="45">
        <f t="shared" si="20"/>
        <v>0</v>
      </c>
      <c r="L181" s="46">
        <f t="shared" si="21"/>
        <v>0</v>
      </c>
      <c r="M181" s="45">
        <f t="shared" si="22"/>
        <v>0</v>
      </c>
      <c r="N181" s="46">
        <f t="shared" si="23"/>
        <v>0</v>
      </c>
    </row>
    <row r="182" spans="1:14" x14ac:dyDescent="0.3">
      <c r="A182" s="75">
        <f>'Radar FOV Boundary Interpolated'!A184</f>
        <v>86</v>
      </c>
      <c r="B182" s="53">
        <f>'Radar FOV Boundary Interpolated'!H184</f>
        <v>0</v>
      </c>
      <c r="C182" s="53">
        <f>'Radar RCS FOV boundary'!B182 * POWER(10, -( (10 - 'Radar RCS FOV boundary'!$C$4)/40) )</f>
        <v>0</v>
      </c>
      <c r="D182" s="53">
        <f>'Radar RCS FOV boundary'!$B182 * POWER(10, -( (10 - 'Radar RCS FOV boundary'!$D$4)/40) )</f>
        <v>0</v>
      </c>
      <c r="E182" s="44">
        <f>'Radar RCS FOV boundary'!$B182 * POWER(10, -( (10 - 'Radar RCS FOV boundary'!$E$4)/40) )</f>
        <v>0</v>
      </c>
      <c r="F182" s="43"/>
      <c r="G182" s="45">
        <f t="shared" si="16"/>
        <v>0</v>
      </c>
      <c r="H182" s="46">
        <f t="shared" si="17"/>
        <v>0</v>
      </c>
      <c r="I182" s="47">
        <f t="shared" si="24"/>
        <v>0</v>
      </c>
      <c r="J182" s="47">
        <f t="shared" si="19"/>
        <v>0</v>
      </c>
      <c r="K182" s="45">
        <f t="shared" si="20"/>
        <v>0</v>
      </c>
      <c r="L182" s="46">
        <f t="shared" si="21"/>
        <v>0</v>
      </c>
      <c r="M182" s="45">
        <f t="shared" si="22"/>
        <v>0</v>
      </c>
      <c r="N182" s="46">
        <f t="shared" si="23"/>
        <v>0</v>
      </c>
    </row>
    <row r="183" spans="1:14" x14ac:dyDescent="0.3">
      <c r="A183" s="75">
        <f>'Radar FOV Boundary Interpolated'!A185</f>
        <v>87</v>
      </c>
      <c r="B183" s="53">
        <f>'Radar FOV Boundary Interpolated'!H185</f>
        <v>0</v>
      </c>
      <c r="C183" s="53">
        <f>'Radar RCS FOV boundary'!B183 * POWER(10, -( (10 - 'Radar RCS FOV boundary'!$C$4)/40) )</f>
        <v>0</v>
      </c>
      <c r="D183" s="53">
        <f>'Radar RCS FOV boundary'!$B183 * POWER(10, -( (10 - 'Radar RCS FOV boundary'!$D$4)/40) )</f>
        <v>0</v>
      </c>
      <c r="E183" s="44">
        <f>'Radar RCS FOV boundary'!$B183 * POWER(10, -( (10 - 'Radar RCS FOV boundary'!$E$4)/40) )</f>
        <v>0</v>
      </c>
      <c r="F183" s="43"/>
      <c r="G183" s="45">
        <f t="shared" si="16"/>
        <v>0</v>
      </c>
      <c r="H183" s="46">
        <f t="shared" si="17"/>
        <v>0</v>
      </c>
      <c r="I183" s="47">
        <f t="shared" si="24"/>
        <v>0</v>
      </c>
      <c r="J183" s="47">
        <f t="shared" si="19"/>
        <v>0</v>
      </c>
      <c r="K183" s="45">
        <f t="shared" si="20"/>
        <v>0</v>
      </c>
      <c r="L183" s="46">
        <f t="shared" si="21"/>
        <v>0</v>
      </c>
      <c r="M183" s="45">
        <f t="shared" si="22"/>
        <v>0</v>
      </c>
      <c r="N183" s="46">
        <f t="shared" si="23"/>
        <v>0</v>
      </c>
    </row>
    <row r="184" spans="1:14" x14ac:dyDescent="0.3">
      <c r="A184" s="75">
        <f>'Radar FOV Boundary Interpolated'!A186</f>
        <v>88</v>
      </c>
      <c r="B184" s="53">
        <f>'Radar FOV Boundary Interpolated'!H186</f>
        <v>0</v>
      </c>
      <c r="C184" s="53">
        <f>'Radar RCS FOV boundary'!B184 * POWER(10, -( (10 - 'Radar RCS FOV boundary'!$C$4)/40) )</f>
        <v>0</v>
      </c>
      <c r="D184" s="53">
        <f>'Radar RCS FOV boundary'!$B184 * POWER(10, -( (10 - 'Radar RCS FOV boundary'!$D$4)/40) )</f>
        <v>0</v>
      </c>
      <c r="E184" s="44">
        <f>'Radar RCS FOV boundary'!$B184 * POWER(10, -( (10 - 'Radar RCS FOV boundary'!$E$4)/40) )</f>
        <v>0</v>
      </c>
      <c r="F184" s="43"/>
      <c r="G184" s="45">
        <f t="shared" si="16"/>
        <v>0</v>
      </c>
      <c r="H184" s="46">
        <f t="shared" si="17"/>
        <v>0</v>
      </c>
      <c r="I184" s="47">
        <f t="shared" si="24"/>
        <v>0</v>
      </c>
      <c r="J184" s="47">
        <f t="shared" si="19"/>
        <v>0</v>
      </c>
      <c r="K184" s="45">
        <f t="shared" si="20"/>
        <v>0</v>
      </c>
      <c r="L184" s="46">
        <f t="shared" si="21"/>
        <v>0</v>
      </c>
      <c r="M184" s="45">
        <f t="shared" si="22"/>
        <v>0</v>
      </c>
      <c r="N184" s="46">
        <f t="shared" si="23"/>
        <v>0</v>
      </c>
    </row>
    <row r="185" spans="1:14" x14ac:dyDescent="0.3">
      <c r="A185" s="75">
        <f>'Radar FOV Boundary Interpolated'!A187</f>
        <v>89</v>
      </c>
      <c r="B185" s="53">
        <f>'Radar FOV Boundary Interpolated'!H187</f>
        <v>0</v>
      </c>
      <c r="C185" s="53">
        <f>'Radar RCS FOV boundary'!B185 * POWER(10, -( (10 - 'Radar RCS FOV boundary'!$C$4)/40) )</f>
        <v>0</v>
      </c>
      <c r="D185" s="53">
        <f>'Radar RCS FOV boundary'!$B185 * POWER(10, -( (10 - 'Radar RCS FOV boundary'!$D$4)/40) )</f>
        <v>0</v>
      </c>
      <c r="E185" s="44">
        <f>'Radar RCS FOV boundary'!$B185 * POWER(10, -( (10 - 'Radar RCS FOV boundary'!$E$4)/40) )</f>
        <v>0</v>
      </c>
      <c r="F185" s="43"/>
      <c r="G185" s="45">
        <f t="shared" si="16"/>
        <v>0</v>
      </c>
      <c r="H185" s="46">
        <f t="shared" si="17"/>
        <v>0</v>
      </c>
      <c r="I185" s="47">
        <f t="shared" si="24"/>
        <v>0</v>
      </c>
      <c r="J185" s="47">
        <f t="shared" si="19"/>
        <v>0</v>
      </c>
      <c r="K185" s="45">
        <f t="shared" si="20"/>
        <v>0</v>
      </c>
      <c r="L185" s="46">
        <f t="shared" si="21"/>
        <v>0</v>
      </c>
      <c r="M185" s="45">
        <f t="shared" si="22"/>
        <v>0</v>
      </c>
      <c r="N185" s="46">
        <f t="shared" si="23"/>
        <v>0</v>
      </c>
    </row>
    <row r="186" spans="1:14" ht="15" thickBot="1" x14ac:dyDescent="0.35">
      <c r="A186" s="76">
        <f>'Radar FOV Boundary Interpolated'!A188</f>
        <v>90</v>
      </c>
      <c r="B186" s="54">
        <f>'Radar FOV Boundary Interpolated'!H188</f>
        <v>0</v>
      </c>
      <c r="C186" s="54">
        <f>'Radar RCS FOV boundary'!B186 * POWER(10, -( (10 - 'Radar RCS FOV boundary'!$C$4)/40) )</f>
        <v>0</v>
      </c>
      <c r="D186" s="54">
        <f>'Radar RCS FOV boundary'!$B186 * POWER(10, -( (10 - 'Radar RCS FOV boundary'!$D$4)/40) )</f>
        <v>0</v>
      </c>
      <c r="E186" s="51">
        <f>'Radar RCS FOV boundary'!$B186 * POWER(10, -( (10 - 'Radar RCS FOV boundary'!$E$4)/40) )</f>
        <v>0</v>
      </c>
      <c r="F186" s="43"/>
      <c r="G186" s="48">
        <f t="shared" si="16"/>
        <v>0</v>
      </c>
      <c r="H186" s="49">
        <f t="shared" si="17"/>
        <v>0</v>
      </c>
      <c r="I186" s="50">
        <f t="shared" si="24"/>
        <v>0</v>
      </c>
      <c r="J186" s="50">
        <f t="shared" si="19"/>
        <v>0</v>
      </c>
      <c r="K186" s="48">
        <f t="shared" si="20"/>
        <v>0</v>
      </c>
      <c r="L186" s="49">
        <f t="shared" si="21"/>
        <v>0</v>
      </c>
      <c r="M186" s="48">
        <f t="shared" si="22"/>
        <v>0</v>
      </c>
      <c r="N186" s="49">
        <f t="shared" si="23"/>
        <v>0</v>
      </c>
    </row>
  </sheetData>
  <mergeCells count="5">
    <mergeCell ref="A1:AB3"/>
    <mergeCell ref="G4:H4"/>
    <mergeCell ref="I4:J4"/>
    <mergeCell ref="K4:L4"/>
    <mergeCell ref="M4:N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FDB7-EF7B-4CF2-8A4F-28EB52956F14}">
  <dimension ref="A1:DW323"/>
  <sheetViews>
    <sheetView zoomScale="72" zoomScaleNormal="72" workbookViewId="0">
      <selection sqref="A1:BN3"/>
    </sheetView>
  </sheetViews>
  <sheetFormatPr defaultRowHeight="14.4" x14ac:dyDescent="0.3"/>
  <cols>
    <col min="1" max="1" width="11.109375" style="15" customWidth="1"/>
    <col min="2" max="22" width="3.77734375" customWidth="1"/>
    <col min="23" max="23" width="0.44140625" style="22" customWidth="1"/>
    <col min="24" max="44" width="3.77734375" customWidth="1"/>
    <col min="45" max="45" width="0.44140625" style="22" customWidth="1"/>
    <col min="46" max="66" width="3.77734375" customWidth="1"/>
  </cols>
  <sheetData>
    <row r="1" spans="1:127" s="13" customFormat="1" ht="14.4" customHeight="1" x14ac:dyDescent="0.3">
      <c r="A1" s="143" t="s">
        <v>40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5"/>
    </row>
    <row r="2" spans="1:127" ht="14.4" customHeight="1" x14ac:dyDescent="0.3">
      <c r="A2" s="146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8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</row>
    <row r="3" spans="1:127" ht="15" customHeight="1" thickBot="1" x14ac:dyDescent="0.35">
      <c r="A3" s="149"/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0"/>
      <c r="BI3" s="150"/>
      <c r="BJ3" s="150"/>
      <c r="BK3" s="150"/>
      <c r="BL3" s="150"/>
      <c r="BM3" s="150"/>
      <c r="BN3" s="151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</row>
    <row r="4" spans="1:127" x14ac:dyDescent="0.3">
      <c r="A4" s="166" t="s">
        <v>26</v>
      </c>
      <c r="B4" s="160" t="s">
        <v>27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2"/>
      <c r="W4" s="80"/>
      <c r="X4" s="160" t="s">
        <v>28</v>
      </c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2"/>
      <c r="AS4" s="80"/>
      <c r="AT4" s="160" t="s">
        <v>29</v>
      </c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2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</row>
    <row r="5" spans="1:127" ht="15" thickBot="1" x14ac:dyDescent="0.35">
      <c r="A5" s="167"/>
      <c r="B5" s="163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5"/>
      <c r="W5" s="80"/>
      <c r="X5" s="163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5"/>
      <c r="AS5" s="80"/>
      <c r="AT5" s="163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5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</row>
    <row r="6" spans="1:127" ht="15" thickBot="1" x14ac:dyDescent="0.35">
      <c r="A6" s="23" t="str">
        <f>'Radar RCS FOV boundary'!A5</f>
        <v xml:space="preserve">Angle (deg) </v>
      </c>
      <c r="B6" s="23">
        <v>10</v>
      </c>
      <c r="C6" s="23">
        <f>B$6-1</f>
        <v>9</v>
      </c>
      <c r="D6" s="23">
        <f t="shared" ref="D6:V6" si="0">C$6-1</f>
        <v>8</v>
      </c>
      <c r="E6" s="23">
        <f t="shared" si="0"/>
        <v>7</v>
      </c>
      <c r="F6" s="23">
        <f t="shared" si="0"/>
        <v>6</v>
      </c>
      <c r="G6" s="23">
        <f t="shared" si="0"/>
        <v>5</v>
      </c>
      <c r="H6" s="23">
        <f t="shared" si="0"/>
        <v>4</v>
      </c>
      <c r="I6" s="23">
        <f t="shared" si="0"/>
        <v>3</v>
      </c>
      <c r="J6" s="23">
        <f t="shared" si="0"/>
        <v>2</v>
      </c>
      <c r="K6" s="23">
        <f t="shared" si="0"/>
        <v>1</v>
      </c>
      <c r="L6" s="23">
        <f t="shared" si="0"/>
        <v>0</v>
      </c>
      <c r="M6" s="23">
        <f>L$6-1</f>
        <v>-1</v>
      </c>
      <c r="N6" s="23">
        <f t="shared" si="0"/>
        <v>-2</v>
      </c>
      <c r="O6" s="23">
        <f t="shared" si="0"/>
        <v>-3</v>
      </c>
      <c r="P6" s="23">
        <f t="shared" si="0"/>
        <v>-4</v>
      </c>
      <c r="Q6" s="23">
        <f t="shared" si="0"/>
        <v>-5</v>
      </c>
      <c r="R6" s="23">
        <f>Q$6-1</f>
        <v>-6</v>
      </c>
      <c r="S6" s="23">
        <f t="shared" si="0"/>
        <v>-7</v>
      </c>
      <c r="T6" s="23">
        <f t="shared" si="0"/>
        <v>-8</v>
      </c>
      <c r="U6" s="23">
        <f>T$6-1</f>
        <v>-9</v>
      </c>
      <c r="V6" s="23">
        <f t="shared" si="0"/>
        <v>-10</v>
      </c>
      <c r="W6" s="26"/>
      <c r="X6" s="24">
        <v>10</v>
      </c>
      <c r="Y6" s="24">
        <f>X$6-1</f>
        <v>9</v>
      </c>
      <c r="Z6" s="24">
        <f t="shared" ref="Z6:AR6" si="1">Y$6-1</f>
        <v>8</v>
      </c>
      <c r="AA6" s="24">
        <f t="shared" si="1"/>
        <v>7</v>
      </c>
      <c r="AB6" s="24">
        <f t="shared" si="1"/>
        <v>6</v>
      </c>
      <c r="AC6" s="24">
        <f t="shared" si="1"/>
        <v>5</v>
      </c>
      <c r="AD6" s="24">
        <f t="shared" si="1"/>
        <v>4</v>
      </c>
      <c r="AE6" s="24">
        <f t="shared" si="1"/>
        <v>3</v>
      </c>
      <c r="AF6" s="24">
        <f t="shared" si="1"/>
        <v>2</v>
      </c>
      <c r="AG6" s="24">
        <f t="shared" si="1"/>
        <v>1</v>
      </c>
      <c r="AH6" s="24">
        <f t="shared" si="1"/>
        <v>0</v>
      </c>
      <c r="AI6" s="24">
        <f>AH$6-1</f>
        <v>-1</v>
      </c>
      <c r="AJ6" s="24">
        <f t="shared" si="1"/>
        <v>-2</v>
      </c>
      <c r="AK6" s="24">
        <f t="shared" si="1"/>
        <v>-3</v>
      </c>
      <c r="AL6" s="24">
        <f t="shared" si="1"/>
        <v>-4</v>
      </c>
      <c r="AM6" s="24">
        <f t="shared" si="1"/>
        <v>-5</v>
      </c>
      <c r="AN6" s="24">
        <f>AM$6-1</f>
        <v>-6</v>
      </c>
      <c r="AO6" s="24">
        <f t="shared" si="1"/>
        <v>-7</v>
      </c>
      <c r="AP6" s="24">
        <f t="shared" si="1"/>
        <v>-8</v>
      </c>
      <c r="AQ6" s="24">
        <f>AP$6-1</f>
        <v>-9</v>
      </c>
      <c r="AR6" s="24">
        <f t="shared" si="1"/>
        <v>-10</v>
      </c>
      <c r="AT6" s="25">
        <v>10</v>
      </c>
      <c r="AU6" s="25">
        <f>AT$6-1</f>
        <v>9</v>
      </c>
      <c r="AV6" s="25">
        <f t="shared" ref="AV6:BN6" si="2">AU$6-1</f>
        <v>8</v>
      </c>
      <c r="AW6" s="25">
        <f t="shared" si="2"/>
        <v>7</v>
      </c>
      <c r="AX6" s="25">
        <f t="shared" si="2"/>
        <v>6</v>
      </c>
      <c r="AY6" s="25">
        <f t="shared" si="2"/>
        <v>5</v>
      </c>
      <c r="AZ6" s="25">
        <f t="shared" si="2"/>
        <v>4</v>
      </c>
      <c r="BA6" s="25">
        <f t="shared" si="2"/>
        <v>3</v>
      </c>
      <c r="BB6" s="25">
        <f t="shared" si="2"/>
        <v>2</v>
      </c>
      <c r="BC6" s="25">
        <f t="shared" si="2"/>
        <v>1</v>
      </c>
      <c r="BD6" s="25">
        <f t="shared" si="2"/>
        <v>0</v>
      </c>
      <c r="BE6" s="25">
        <f>BD$6-1</f>
        <v>-1</v>
      </c>
      <c r="BF6" s="25">
        <f t="shared" si="2"/>
        <v>-2</v>
      </c>
      <c r="BG6" s="25">
        <f t="shared" si="2"/>
        <v>-3</v>
      </c>
      <c r="BH6" s="25">
        <f t="shared" si="2"/>
        <v>-4</v>
      </c>
      <c r="BI6" s="25">
        <f t="shared" si="2"/>
        <v>-5</v>
      </c>
      <c r="BJ6" s="25">
        <f>BI$6-1</f>
        <v>-6</v>
      </c>
      <c r="BK6" s="25">
        <f t="shared" si="2"/>
        <v>-7</v>
      </c>
      <c r="BL6" s="25">
        <f t="shared" si="2"/>
        <v>-8</v>
      </c>
      <c r="BM6" s="25">
        <f>BL$6-1</f>
        <v>-9</v>
      </c>
      <c r="BN6" s="25">
        <f t="shared" si="2"/>
        <v>-10</v>
      </c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</row>
    <row r="7" spans="1:127" ht="15" thickBot="1" x14ac:dyDescent="0.35">
      <c r="A7" s="29">
        <f>'Radar RCS FOV boundary'!A6</f>
        <v>-90</v>
      </c>
      <c r="B7" s="14">
        <f>'Radar RCS FOV boundary'!B6</f>
        <v>0</v>
      </c>
      <c r="C7" s="14">
        <f>$B7 * POWER(10, -( (10 - C$6)/40) )</f>
        <v>0</v>
      </c>
      <c r="D7" s="14">
        <f t="shared" ref="D7:V20" si="3">$B7 * POWER(10, -( (10 - D$6)/40) )</f>
        <v>0</v>
      </c>
      <c r="E7" s="14">
        <f t="shared" si="3"/>
        <v>0</v>
      </c>
      <c r="F7" s="14">
        <f t="shared" si="3"/>
        <v>0</v>
      </c>
      <c r="G7" s="14">
        <f t="shared" si="3"/>
        <v>0</v>
      </c>
      <c r="H7" s="14">
        <f t="shared" si="3"/>
        <v>0</v>
      </c>
      <c r="I7" s="14">
        <f t="shared" si="3"/>
        <v>0</v>
      </c>
      <c r="J7" s="14">
        <f t="shared" si="3"/>
        <v>0</v>
      </c>
      <c r="K7" s="14">
        <f t="shared" si="3"/>
        <v>0</v>
      </c>
      <c r="L7" s="14">
        <f t="shared" si="3"/>
        <v>0</v>
      </c>
      <c r="M7" s="14">
        <f t="shared" si="3"/>
        <v>0</v>
      </c>
      <c r="N7" s="14">
        <f t="shared" si="3"/>
        <v>0</v>
      </c>
      <c r="O7" s="14">
        <f t="shared" si="3"/>
        <v>0</v>
      </c>
      <c r="P7" s="14">
        <f t="shared" si="3"/>
        <v>0</v>
      </c>
      <c r="Q7" s="14">
        <f t="shared" si="3"/>
        <v>0</v>
      </c>
      <c r="R7" s="14">
        <f t="shared" si="3"/>
        <v>0</v>
      </c>
      <c r="S7" s="14">
        <f t="shared" si="3"/>
        <v>0</v>
      </c>
      <c r="T7" s="14">
        <f t="shared" si="3"/>
        <v>0</v>
      </c>
      <c r="U7" s="14">
        <f t="shared" si="3"/>
        <v>0</v>
      </c>
      <c r="V7" s="20">
        <f t="shared" si="3"/>
        <v>0</v>
      </c>
      <c r="X7" s="17">
        <f>B7*COS(3.14*$A7/180)</f>
        <v>0</v>
      </c>
      <c r="Y7" s="12">
        <f t="shared" ref="Y7:AR7" si="4">C7*COS(3.14*$A7/180)</f>
        <v>0</v>
      </c>
      <c r="Z7" s="12">
        <f t="shared" si="4"/>
        <v>0</v>
      </c>
      <c r="AA7" s="12">
        <f t="shared" si="4"/>
        <v>0</v>
      </c>
      <c r="AB7" s="12">
        <f t="shared" si="4"/>
        <v>0</v>
      </c>
      <c r="AC7" s="12">
        <f t="shared" si="4"/>
        <v>0</v>
      </c>
      <c r="AD7" s="12">
        <f t="shared" si="4"/>
        <v>0</v>
      </c>
      <c r="AE7" s="12">
        <f t="shared" si="4"/>
        <v>0</v>
      </c>
      <c r="AF7" s="12">
        <f t="shared" si="4"/>
        <v>0</v>
      </c>
      <c r="AG7" s="12">
        <f t="shared" si="4"/>
        <v>0</v>
      </c>
      <c r="AH7" s="12">
        <f t="shared" si="4"/>
        <v>0</v>
      </c>
      <c r="AI7" s="12">
        <f t="shared" si="4"/>
        <v>0</v>
      </c>
      <c r="AJ7" s="12">
        <f t="shared" si="4"/>
        <v>0</v>
      </c>
      <c r="AK7" s="12">
        <f t="shared" si="4"/>
        <v>0</v>
      </c>
      <c r="AL7" s="12">
        <f t="shared" si="4"/>
        <v>0</v>
      </c>
      <c r="AM7" s="12">
        <f t="shared" si="4"/>
        <v>0</v>
      </c>
      <c r="AN7" s="12">
        <f t="shared" si="4"/>
        <v>0</v>
      </c>
      <c r="AO7" s="12">
        <f t="shared" si="4"/>
        <v>0</v>
      </c>
      <c r="AP7" s="12">
        <f t="shared" si="4"/>
        <v>0</v>
      </c>
      <c r="AQ7" s="12">
        <f t="shared" si="4"/>
        <v>0</v>
      </c>
      <c r="AR7" s="10">
        <f t="shared" si="4"/>
        <v>0</v>
      </c>
      <c r="AT7" s="17">
        <f>B7*SIN(3.14*$A7/180)</f>
        <v>0</v>
      </c>
      <c r="AU7" s="12">
        <f t="shared" ref="AU7:BN7" si="5">C7*SIN(3.14*$A7/180)</f>
        <v>0</v>
      </c>
      <c r="AV7" s="12">
        <f t="shared" si="5"/>
        <v>0</v>
      </c>
      <c r="AW7" s="12">
        <f t="shared" si="5"/>
        <v>0</v>
      </c>
      <c r="AX7" s="12">
        <f t="shared" si="5"/>
        <v>0</v>
      </c>
      <c r="AY7" s="12">
        <f t="shared" si="5"/>
        <v>0</v>
      </c>
      <c r="AZ7" s="12">
        <f t="shared" si="5"/>
        <v>0</v>
      </c>
      <c r="BA7" s="12">
        <f t="shared" si="5"/>
        <v>0</v>
      </c>
      <c r="BB7" s="12">
        <f t="shared" si="5"/>
        <v>0</v>
      </c>
      <c r="BC7" s="12">
        <f t="shared" si="5"/>
        <v>0</v>
      </c>
      <c r="BD7" s="12">
        <f t="shared" si="5"/>
        <v>0</v>
      </c>
      <c r="BE7" s="12">
        <f t="shared" si="5"/>
        <v>0</v>
      </c>
      <c r="BF7" s="12">
        <f t="shared" si="5"/>
        <v>0</v>
      </c>
      <c r="BG7" s="12">
        <f t="shared" si="5"/>
        <v>0</v>
      </c>
      <c r="BH7" s="12">
        <f t="shared" si="5"/>
        <v>0</v>
      </c>
      <c r="BI7" s="12">
        <f t="shared" si="5"/>
        <v>0</v>
      </c>
      <c r="BJ7" s="12">
        <f t="shared" si="5"/>
        <v>0</v>
      </c>
      <c r="BK7" s="12">
        <f t="shared" si="5"/>
        <v>0</v>
      </c>
      <c r="BL7" s="12">
        <f t="shared" si="5"/>
        <v>0</v>
      </c>
      <c r="BM7" s="12">
        <f t="shared" si="5"/>
        <v>0</v>
      </c>
      <c r="BN7" s="10">
        <f t="shared" si="5"/>
        <v>0</v>
      </c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</row>
    <row r="8" spans="1:127" ht="15" thickBot="1" x14ac:dyDescent="0.35">
      <c r="A8" s="29">
        <f>'Radar RCS FOV boundary'!A7</f>
        <v>-89</v>
      </c>
      <c r="B8" s="14">
        <f>'Radar RCS FOV boundary'!B7</f>
        <v>0</v>
      </c>
      <c r="C8" s="14">
        <f t="shared" ref="C8:R36" si="6">$B8 * POWER(10, -( (10 - C$6)/40) )</f>
        <v>0</v>
      </c>
      <c r="D8" s="14">
        <f t="shared" si="3"/>
        <v>0</v>
      </c>
      <c r="E8" s="14">
        <f t="shared" si="3"/>
        <v>0</v>
      </c>
      <c r="F8" s="14">
        <f t="shared" si="3"/>
        <v>0</v>
      </c>
      <c r="G8" s="14">
        <f t="shared" si="3"/>
        <v>0</v>
      </c>
      <c r="H8" s="14">
        <f t="shared" si="3"/>
        <v>0</v>
      </c>
      <c r="I8" s="14">
        <f t="shared" si="3"/>
        <v>0</v>
      </c>
      <c r="J8" s="14">
        <f t="shared" si="3"/>
        <v>0</v>
      </c>
      <c r="K8" s="14">
        <f t="shared" si="3"/>
        <v>0</v>
      </c>
      <c r="L8" s="14">
        <f t="shared" si="3"/>
        <v>0</v>
      </c>
      <c r="M8" s="14">
        <f t="shared" si="3"/>
        <v>0</v>
      </c>
      <c r="N8" s="14">
        <f t="shared" si="3"/>
        <v>0</v>
      </c>
      <c r="O8" s="14">
        <f t="shared" si="3"/>
        <v>0</v>
      </c>
      <c r="P8" s="14">
        <f t="shared" si="3"/>
        <v>0</v>
      </c>
      <c r="Q8" s="14">
        <f t="shared" si="3"/>
        <v>0</v>
      </c>
      <c r="R8" s="14">
        <f t="shared" si="3"/>
        <v>0</v>
      </c>
      <c r="S8" s="14">
        <f t="shared" si="3"/>
        <v>0</v>
      </c>
      <c r="T8" s="14">
        <f t="shared" si="3"/>
        <v>0</v>
      </c>
      <c r="U8" s="14">
        <f t="shared" si="3"/>
        <v>0</v>
      </c>
      <c r="V8" s="20">
        <f t="shared" si="3"/>
        <v>0</v>
      </c>
      <c r="X8" s="17">
        <f t="shared" ref="X8:X71" si="7">B8*COS(3.14*$A8/180)</f>
        <v>0</v>
      </c>
      <c r="Y8" s="12">
        <f t="shared" ref="Y8:Y71" si="8">C8*COS(3.14*$A8/180)</f>
        <v>0</v>
      </c>
      <c r="Z8" s="12">
        <f t="shared" ref="Z8:Z71" si="9">D8*COS(3.14*$A8/180)</f>
        <v>0</v>
      </c>
      <c r="AA8" s="12">
        <f t="shared" ref="AA8:AA71" si="10">E8*COS(3.14*$A8/180)</f>
        <v>0</v>
      </c>
      <c r="AB8" s="12">
        <f t="shared" ref="AB8:AB71" si="11">F8*COS(3.14*$A8/180)</f>
        <v>0</v>
      </c>
      <c r="AC8" s="12">
        <f t="shared" ref="AC8:AC71" si="12">G8*COS(3.14*$A8/180)</f>
        <v>0</v>
      </c>
      <c r="AD8" s="12">
        <f t="shared" ref="AD8:AD71" si="13">H8*COS(3.14*$A8/180)</f>
        <v>0</v>
      </c>
      <c r="AE8" s="12">
        <f t="shared" ref="AE8:AE71" si="14">I8*COS(3.14*$A8/180)</f>
        <v>0</v>
      </c>
      <c r="AF8" s="12">
        <f t="shared" ref="AF8:AF71" si="15">J8*COS(3.14*$A8/180)</f>
        <v>0</v>
      </c>
      <c r="AG8" s="12">
        <f t="shared" ref="AG8:AG71" si="16">K8*COS(3.14*$A8/180)</f>
        <v>0</v>
      </c>
      <c r="AH8" s="12">
        <f t="shared" ref="AH8:AH71" si="17">L8*COS(3.14*$A8/180)</f>
        <v>0</v>
      </c>
      <c r="AI8" s="12">
        <f t="shared" ref="AI8:AI71" si="18">M8*COS(3.14*$A8/180)</f>
        <v>0</v>
      </c>
      <c r="AJ8" s="12">
        <f t="shared" ref="AJ8:AJ71" si="19">N8*COS(3.14*$A8/180)</f>
        <v>0</v>
      </c>
      <c r="AK8" s="12">
        <f t="shared" ref="AK8:AK71" si="20">O8*COS(3.14*$A8/180)</f>
        <v>0</v>
      </c>
      <c r="AL8" s="12">
        <f t="shared" ref="AL8:AL71" si="21">P8*COS(3.14*$A8/180)</f>
        <v>0</v>
      </c>
      <c r="AM8" s="12">
        <f t="shared" ref="AM8:AM71" si="22">Q8*COS(3.14*$A8/180)</f>
        <v>0</v>
      </c>
      <c r="AN8" s="12">
        <f t="shared" ref="AN8:AN71" si="23">R8*COS(3.14*$A8/180)</f>
        <v>0</v>
      </c>
      <c r="AO8" s="12">
        <f t="shared" ref="AO8:AO71" si="24">S8*COS(3.14*$A8/180)</f>
        <v>0</v>
      </c>
      <c r="AP8" s="12">
        <f t="shared" ref="AP8:AP71" si="25">T8*COS(3.14*$A8/180)</f>
        <v>0</v>
      </c>
      <c r="AQ8" s="12">
        <f t="shared" ref="AQ8:AQ71" si="26">U8*COS(3.14*$A8/180)</f>
        <v>0</v>
      </c>
      <c r="AR8" s="10">
        <f t="shared" ref="AR8:AR71" si="27">V8*COS(3.14*$A8/180)</f>
        <v>0</v>
      </c>
      <c r="AT8" s="17">
        <f t="shared" ref="AT8:AT71" si="28">B8*SIN(3.14*$A8/180)</f>
        <v>0</v>
      </c>
      <c r="AU8" s="12">
        <f t="shared" ref="AU8:AU71" si="29">C8*SIN(3.14*$A8/180)</f>
        <v>0</v>
      </c>
      <c r="AV8" s="12">
        <f t="shared" ref="AV8:AV71" si="30">D8*SIN(3.14*$A8/180)</f>
        <v>0</v>
      </c>
      <c r="AW8" s="12">
        <f t="shared" ref="AW8:AW71" si="31">E8*SIN(3.14*$A8/180)</f>
        <v>0</v>
      </c>
      <c r="AX8" s="12">
        <f t="shared" ref="AX8:AX71" si="32">F8*SIN(3.14*$A8/180)</f>
        <v>0</v>
      </c>
      <c r="AY8" s="12">
        <f t="shared" ref="AY8:AY71" si="33">G8*SIN(3.14*$A8/180)</f>
        <v>0</v>
      </c>
      <c r="AZ8" s="12">
        <f t="shared" ref="AZ8:AZ71" si="34">H8*SIN(3.14*$A8/180)</f>
        <v>0</v>
      </c>
      <c r="BA8" s="12">
        <f t="shared" ref="BA8:BA71" si="35">I8*SIN(3.14*$A8/180)</f>
        <v>0</v>
      </c>
      <c r="BB8" s="12">
        <f t="shared" ref="BB8:BB71" si="36">J8*SIN(3.14*$A8/180)</f>
        <v>0</v>
      </c>
      <c r="BC8" s="12">
        <f t="shared" ref="BC8:BC71" si="37">K8*SIN(3.14*$A8/180)</f>
        <v>0</v>
      </c>
      <c r="BD8" s="12">
        <f t="shared" ref="BD8:BD71" si="38">L8*SIN(3.14*$A8/180)</f>
        <v>0</v>
      </c>
      <c r="BE8" s="12">
        <f t="shared" ref="BE8:BE71" si="39">M8*SIN(3.14*$A8/180)</f>
        <v>0</v>
      </c>
      <c r="BF8" s="12">
        <f t="shared" ref="BF8:BF71" si="40">N8*SIN(3.14*$A8/180)</f>
        <v>0</v>
      </c>
      <c r="BG8" s="12">
        <f t="shared" ref="BG8:BG71" si="41">O8*SIN(3.14*$A8/180)</f>
        <v>0</v>
      </c>
      <c r="BH8" s="12">
        <f t="shared" ref="BH8:BH71" si="42">P8*SIN(3.14*$A8/180)</f>
        <v>0</v>
      </c>
      <c r="BI8" s="12">
        <f t="shared" ref="BI8:BI71" si="43">Q8*SIN(3.14*$A8/180)</f>
        <v>0</v>
      </c>
      <c r="BJ8" s="12">
        <f t="shared" ref="BJ8:BJ71" si="44">R8*SIN(3.14*$A8/180)</f>
        <v>0</v>
      </c>
      <c r="BK8" s="12">
        <f t="shared" ref="BK8:BK71" si="45">S8*SIN(3.14*$A8/180)</f>
        <v>0</v>
      </c>
      <c r="BL8" s="12">
        <f t="shared" ref="BL8:BL71" si="46">T8*SIN(3.14*$A8/180)</f>
        <v>0</v>
      </c>
      <c r="BM8" s="12">
        <f t="shared" ref="BM8:BM71" si="47">U8*SIN(3.14*$A8/180)</f>
        <v>0</v>
      </c>
      <c r="BN8" s="10">
        <f t="shared" ref="BN8:BN71" si="48">V8*SIN(3.14*$A8/180)</f>
        <v>0</v>
      </c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</row>
    <row r="9" spans="1:127" ht="15" thickBot="1" x14ac:dyDescent="0.35">
      <c r="A9" s="29">
        <f>'Radar RCS FOV boundary'!A8</f>
        <v>-88</v>
      </c>
      <c r="B9" s="14">
        <f>'Radar RCS FOV boundary'!B8</f>
        <v>0</v>
      </c>
      <c r="C9" s="14">
        <f t="shared" si="6"/>
        <v>0</v>
      </c>
      <c r="D9" s="14">
        <f t="shared" si="3"/>
        <v>0</v>
      </c>
      <c r="E9" s="14">
        <f t="shared" si="3"/>
        <v>0</v>
      </c>
      <c r="F9" s="14">
        <f t="shared" si="3"/>
        <v>0</v>
      </c>
      <c r="G9" s="14">
        <f t="shared" si="3"/>
        <v>0</v>
      </c>
      <c r="H9" s="14">
        <f t="shared" si="3"/>
        <v>0</v>
      </c>
      <c r="I9" s="14">
        <f t="shared" si="3"/>
        <v>0</v>
      </c>
      <c r="J9" s="14">
        <f t="shared" si="3"/>
        <v>0</v>
      </c>
      <c r="K9" s="14">
        <f t="shared" si="3"/>
        <v>0</v>
      </c>
      <c r="L9" s="14">
        <f t="shared" si="3"/>
        <v>0</v>
      </c>
      <c r="M9" s="14">
        <f t="shared" si="3"/>
        <v>0</v>
      </c>
      <c r="N9" s="14">
        <f t="shared" si="3"/>
        <v>0</v>
      </c>
      <c r="O9" s="14">
        <f t="shared" si="3"/>
        <v>0</v>
      </c>
      <c r="P9" s="14">
        <f t="shared" si="3"/>
        <v>0</v>
      </c>
      <c r="Q9" s="14">
        <f t="shared" si="3"/>
        <v>0</v>
      </c>
      <c r="R9" s="14">
        <f t="shared" si="3"/>
        <v>0</v>
      </c>
      <c r="S9" s="14">
        <f t="shared" si="3"/>
        <v>0</v>
      </c>
      <c r="T9" s="14">
        <f t="shared" si="3"/>
        <v>0</v>
      </c>
      <c r="U9" s="14">
        <f t="shared" si="3"/>
        <v>0</v>
      </c>
      <c r="V9" s="20">
        <f t="shared" si="3"/>
        <v>0</v>
      </c>
      <c r="X9" s="17">
        <f t="shared" si="7"/>
        <v>0</v>
      </c>
      <c r="Y9" s="12">
        <f t="shared" si="8"/>
        <v>0</v>
      </c>
      <c r="Z9" s="12">
        <f t="shared" si="9"/>
        <v>0</v>
      </c>
      <c r="AA9" s="12">
        <f t="shared" si="10"/>
        <v>0</v>
      </c>
      <c r="AB9" s="12">
        <f t="shared" si="11"/>
        <v>0</v>
      </c>
      <c r="AC9" s="12">
        <f t="shared" si="12"/>
        <v>0</v>
      </c>
      <c r="AD9" s="12">
        <f t="shared" si="13"/>
        <v>0</v>
      </c>
      <c r="AE9" s="12">
        <f t="shared" si="14"/>
        <v>0</v>
      </c>
      <c r="AF9" s="12">
        <f t="shared" si="15"/>
        <v>0</v>
      </c>
      <c r="AG9" s="12">
        <f t="shared" si="16"/>
        <v>0</v>
      </c>
      <c r="AH9" s="12">
        <f t="shared" si="17"/>
        <v>0</v>
      </c>
      <c r="AI9" s="12">
        <f t="shared" si="18"/>
        <v>0</v>
      </c>
      <c r="AJ9" s="12">
        <f t="shared" si="19"/>
        <v>0</v>
      </c>
      <c r="AK9" s="12">
        <f t="shared" si="20"/>
        <v>0</v>
      </c>
      <c r="AL9" s="12">
        <f t="shared" si="21"/>
        <v>0</v>
      </c>
      <c r="AM9" s="12">
        <f t="shared" si="22"/>
        <v>0</v>
      </c>
      <c r="AN9" s="12">
        <f t="shared" si="23"/>
        <v>0</v>
      </c>
      <c r="AO9" s="12">
        <f t="shared" si="24"/>
        <v>0</v>
      </c>
      <c r="AP9" s="12">
        <f t="shared" si="25"/>
        <v>0</v>
      </c>
      <c r="AQ9" s="12">
        <f t="shared" si="26"/>
        <v>0</v>
      </c>
      <c r="AR9" s="10">
        <f t="shared" si="27"/>
        <v>0</v>
      </c>
      <c r="AT9" s="17">
        <f t="shared" si="28"/>
        <v>0</v>
      </c>
      <c r="AU9" s="12">
        <f t="shared" si="29"/>
        <v>0</v>
      </c>
      <c r="AV9" s="12">
        <f t="shared" si="30"/>
        <v>0</v>
      </c>
      <c r="AW9" s="12">
        <f t="shared" si="31"/>
        <v>0</v>
      </c>
      <c r="AX9" s="12">
        <f t="shared" si="32"/>
        <v>0</v>
      </c>
      <c r="AY9" s="12">
        <f t="shared" si="33"/>
        <v>0</v>
      </c>
      <c r="AZ9" s="12">
        <f t="shared" si="34"/>
        <v>0</v>
      </c>
      <c r="BA9" s="12">
        <f t="shared" si="35"/>
        <v>0</v>
      </c>
      <c r="BB9" s="12">
        <f t="shared" si="36"/>
        <v>0</v>
      </c>
      <c r="BC9" s="12">
        <f t="shared" si="37"/>
        <v>0</v>
      </c>
      <c r="BD9" s="12">
        <f t="shared" si="38"/>
        <v>0</v>
      </c>
      <c r="BE9" s="12">
        <f t="shared" si="39"/>
        <v>0</v>
      </c>
      <c r="BF9" s="12">
        <f t="shared" si="40"/>
        <v>0</v>
      </c>
      <c r="BG9" s="12">
        <f t="shared" si="41"/>
        <v>0</v>
      </c>
      <c r="BH9" s="12">
        <f t="shared" si="42"/>
        <v>0</v>
      </c>
      <c r="BI9" s="12">
        <f t="shared" si="43"/>
        <v>0</v>
      </c>
      <c r="BJ9" s="12">
        <f t="shared" si="44"/>
        <v>0</v>
      </c>
      <c r="BK9" s="12">
        <f t="shared" si="45"/>
        <v>0</v>
      </c>
      <c r="BL9" s="12">
        <f t="shared" si="46"/>
        <v>0</v>
      </c>
      <c r="BM9" s="12">
        <f t="shared" si="47"/>
        <v>0</v>
      </c>
      <c r="BN9" s="10">
        <f t="shared" si="48"/>
        <v>0</v>
      </c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</row>
    <row r="10" spans="1:127" ht="15" thickBot="1" x14ac:dyDescent="0.35">
      <c r="A10" s="29">
        <f>'Radar RCS FOV boundary'!A9</f>
        <v>-87</v>
      </c>
      <c r="B10" s="14">
        <f>'Radar RCS FOV boundary'!B9</f>
        <v>0</v>
      </c>
      <c r="C10" s="14">
        <f t="shared" si="6"/>
        <v>0</v>
      </c>
      <c r="D10" s="14">
        <f t="shared" si="3"/>
        <v>0</v>
      </c>
      <c r="E10" s="14">
        <f t="shared" si="3"/>
        <v>0</v>
      </c>
      <c r="F10" s="14">
        <f t="shared" si="3"/>
        <v>0</v>
      </c>
      <c r="G10" s="14">
        <f t="shared" si="3"/>
        <v>0</v>
      </c>
      <c r="H10" s="14">
        <f t="shared" si="3"/>
        <v>0</v>
      </c>
      <c r="I10" s="14">
        <f t="shared" si="3"/>
        <v>0</v>
      </c>
      <c r="J10" s="14">
        <f t="shared" si="3"/>
        <v>0</v>
      </c>
      <c r="K10" s="14">
        <f t="shared" si="3"/>
        <v>0</v>
      </c>
      <c r="L10" s="14">
        <f t="shared" si="3"/>
        <v>0</v>
      </c>
      <c r="M10" s="14">
        <f t="shared" si="3"/>
        <v>0</v>
      </c>
      <c r="N10" s="14">
        <f t="shared" si="3"/>
        <v>0</v>
      </c>
      <c r="O10" s="14">
        <f t="shared" si="3"/>
        <v>0</v>
      </c>
      <c r="P10" s="14">
        <f t="shared" si="3"/>
        <v>0</v>
      </c>
      <c r="Q10" s="14">
        <f t="shared" si="3"/>
        <v>0</v>
      </c>
      <c r="R10" s="14">
        <f t="shared" si="3"/>
        <v>0</v>
      </c>
      <c r="S10" s="14">
        <f t="shared" si="3"/>
        <v>0</v>
      </c>
      <c r="T10" s="14">
        <f t="shared" si="3"/>
        <v>0</v>
      </c>
      <c r="U10" s="14">
        <f t="shared" si="3"/>
        <v>0</v>
      </c>
      <c r="V10" s="20">
        <f t="shared" si="3"/>
        <v>0</v>
      </c>
      <c r="X10" s="17">
        <f t="shared" si="7"/>
        <v>0</v>
      </c>
      <c r="Y10" s="12">
        <f t="shared" si="8"/>
        <v>0</v>
      </c>
      <c r="Z10" s="12">
        <f t="shared" si="9"/>
        <v>0</v>
      </c>
      <c r="AA10" s="12">
        <f t="shared" si="10"/>
        <v>0</v>
      </c>
      <c r="AB10" s="12">
        <f t="shared" si="11"/>
        <v>0</v>
      </c>
      <c r="AC10" s="12">
        <f t="shared" si="12"/>
        <v>0</v>
      </c>
      <c r="AD10" s="12">
        <f t="shared" si="13"/>
        <v>0</v>
      </c>
      <c r="AE10" s="12">
        <f t="shared" si="14"/>
        <v>0</v>
      </c>
      <c r="AF10" s="12">
        <f t="shared" si="15"/>
        <v>0</v>
      </c>
      <c r="AG10" s="12">
        <f t="shared" si="16"/>
        <v>0</v>
      </c>
      <c r="AH10" s="12">
        <f t="shared" si="17"/>
        <v>0</v>
      </c>
      <c r="AI10" s="12">
        <f t="shared" si="18"/>
        <v>0</v>
      </c>
      <c r="AJ10" s="12">
        <f t="shared" si="19"/>
        <v>0</v>
      </c>
      <c r="AK10" s="12">
        <f t="shared" si="20"/>
        <v>0</v>
      </c>
      <c r="AL10" s="12">
        <f t="shared" si="21"/>
        <v>0</v>
      </c>
      <c r="AM10" s="12">
        <f t="shared" si="22"/>
        <v>0</v>
      </c>
      <c r="AN10" s="12">
        <f t="shared" si="23"/>
        <v>0</v>
      </c>
      <c r="AO10" s="12">
        <f t="shared" si="24"/>
        <v>0</v>
      </c>
      <c r="AP10" s="12">
        <f t="shared" si="25"/>
        <v>0</v>
      </c>
      <c r="AQ10" s="12">
        <f t="shared" si="26"/>
        <v>0</v>
      </c>
      <c r="AR10" s="10">
        <f t="shared" si="27"/>
        <v>0</v>
      </c>
      <c r="AT10" s="17">
        <f t="shared" si="28"/>
        <v>0</v>
      </c>
      <c r="AU10" s="12">
        <f t="shared" si="29"/>
        <v>0</v>
      </c>
      <c r="AV10" s="12">
        <f t="shared" si="30"/>
        <v>0</v>
      </c>
      <c r="AW10" s="12">
        <f t="shared" si="31"/>
        <v>0</v>
      </c>
      <c r="AX10" s="12">
        <f t="shared" si="32"/>
        <v>0</v>
      </c>
      <c r="AY10" s="12">
        <f t="shared" si="33"/>
        <v>0</v>
      </c>
      <c r="AZ10" s="12">
        <f t="shared" si="34"/>
        <v>0</v>
      </c>
      <c r="BA10" s="12">
        <f t="shared" si="35"/>
        <v>0</v>
      </c>
      <c r="BB10" s="12">
        <f t="shared" si="36"/>
        <v>0</v>
      </c>
      <c r="BC10" s="12">
        <f t="shared" si="37"/>
        <v>0</v>
      </c>
      <c r="BD10" s="12">
        <f t="shared" si="38"/>
        <v>0</v>
      </c>
      <c r="BE10" s="12">
        <f t="shared" si="39"/>
        <v>0</v>
      </c>
      <c r="BF10" s="12">
        <f t="shared" si="40"/>
        <v>0</v>
      </c>
      <c r="BG10" s="12">
        <f t="shared" si="41"/>
        <v>0</v>
      </c>
      <c r="BH10" s="12">
        <f t="shared" si="42"/>
        <v>0</v>
      </c>
      <c r="BI10" s="12">
        <f t="shared" si="43"/>
        <v>0</v>
      </c>
      <c r="BJ10" s="12">
        <f t="shared" si="44"/>
        <v>0</v>
      </c>
      <c r="BK10" s="12">
        <f t="shared" si="45"/>
        <v>0</v>
      </c>
      <c r="BL10" s="12">
        <f t="shared" si="46"/>
        <v>0</v>
      </c>
      <c r="BM10" s="12">
        <f t="shared" si="47"/>
        <v>0</v>
      </c>
      <c r="BN10" s="10">
        <f t="shared" si="48"/>
        <v>0</v>
      </c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</row>
    <row r="11" spans="1:127" ht="15" thickBot="1" x14ac:dyDescent="0.35">
      <c r="A11" s="29">
        <f>'Radar RCS FOV boundary'!A10</f>
        <v>-86</v>
      </c>
      <c r="B11" s="14">
        <f>'Radar RCS FOV boundary'!B10</f>
        <v>0</v>
      </c>
      <c r="C11" s="14">
        <f t="shared" si="6"/>
        <v>0</v>
      </c>
      <c r="D11" s="14">
        <f t="shared" si="3"/>
        <v>0</v>
      </c>
      <c r="E11" s="14">
        <f t="shared" si="3"/>
        <v>0</v>
      </c>
      <c r="F11" s="14">
        <f t="shared" si="3"/>
        <v>0</v>
      </c>
      <c r="G11" s="14">
        <f t="shared" si="3"/>
        <v>0</v>
      </c>
      <c r="H11" s="14">
        <f t="shared" si="3"/>
        <v>0</v>
      </c>
      <c r="I11" s="14">
        <f t="shared" si="3"/>
        <v>0</v>
      </c>
      <c r="J11" s="14">
        <f t="shared" si="3"/>
        <v>0</v>
      </c>
      <c r="K11" s="14">
        <f t="shared" si="3"/>
        <v>0</v>
      </c>
      <c r="L11" s="14">
        <f t="shared" si="3"/>
        <v>0</v>
      </c>
      <c r="M11" s="14">
        <f t="shared" si="3"/>
        <v>0</v>
      </c>
      <c r="N11" s="14">
        <f t="shared" si="3"/>
        <v>0</v>
      </c>
      <c r="O11" s="14">
        <f t="shared" si="3"/>
        <v>0</v>
      </c>
      <c r="P11" s="14">
        <f t="shared" si="3"/>
        <v>0</v>
      </c>
      <c r="Q11" s="14">
        <f t="shared" si="3"/>
        <v>0</v>
      </c>
      <c r="R11" s="14">
        <f t="shared" si="3"/>
        <v>0</v>
      </c>
      <c r="S11" s="14">
        <f t="shared" si="3"/>
        <v>0</v>
      </c>
      <c r="T11" s="14">
        <f t="shared" si="3"/>
        <v>0</v>
      </c>
      <c r="U11" s="14">
        <f t="shared" si="3"/>
        <v>0</v>
      </c>
      <c r="V11" s="20">
        <f t="shared" si="3"/>
        <v>0</v>
      </c>
      <c r="X11" s="17">
        <f t="shared" si="7"/>
        <v>0</v>
      </c>
      <c r="Y11" s="12">
        <f t="shared" si="8"/>
        <v>0</v>
      </c>
      <c r="Z11" s="12">
        <f t="shared" si="9"/>
        <v>0</v>
      </c>
      <c r="AA11" s="12">
        <f t="shared" si="10"/>
        <v>0</v>
      </c>
      <c r="AB11" s="12">
        <f t="shared" si="11"/>
        <v>0</v>
      </c>
      <c r="AC11" s="12">
        <f t="shared" si="12"/>
        <v>0</v>
      </c>
      <c r="AD11" s="12">
        <f t="shared" si="13"/>
        <v>0</v>
      </c>
      <c r="AE11" s="12">
        <f t="shared" si="14"/>
        <v>0</v>
      </c>
      <c r="AF11" s="12">
        <f t="shared" si="15"/>
        <v>0</v>
      </c>
      <c r="AG11" s="12">
        <f t="shared" si="16"/>
        <v>0</v>
      </c>
      <c r="AH11" s="12">
        <f t="shared" si="17"/>
        <v>0</v>
      </c>
      <c r="AI11" s="12">
        <f t="shared" si="18"/>
        <v>0</v>
      </c>
      <c r="AJ11" s="12">
        <f t="shared" si="19"/>
        <v>0</v>
      </c>
      <c r="AK11" s="12">
        <f t="shared" si="20"/>
        <v>0</v>
      </c>
      <c r="AL11" s="12">
        <f t="shared" si="21"/>
        <v>0</v>
      </c>
      <c r="AM11" s="12">
        <f t="shared" si="22"/>
        <v>0</v>
      </c>
      <c r="AN11" s="12">
        <f t="shared" si="23"/>
        <v>0</v>
      </c>
      <c r="AO11" s="12">
        <f t="shared" si="24"/>
        <v>0</v>
      </c>
      <c r="AP11" s="12">
        <f t="shared" si="25"/>
        <v>0</v>
      </c>
      <c r="AQ11" s="12">
        <f t="shared" si="26"/>
        <v>0</v>
      </c>
      <c r="AR11" s="10">
        <f t="shared" si="27"/>
        <v>0</v>
      </c>
      <c r="AT11" s="17">
        <f t="shared" si="28"/>
        <v>0</v>
      </c>
      <c r="AU11" s="12">
        <f t="shared" si="29"/>
        <v>0</v>
      </c>
      <c r="AV11" s="12">
        <f t="shared" si="30"/>
        <v>0</v>
      </c>
      <c r="AW11" s="12">
        <f t="shared" si="31"/>
        <v>0</v>
      </c>
      <c r="AX11" s="12">
        <f t="shared" si="32"/>
        <v>0</v>
      </c>
      <c r="AY11" s="12">
        <f t="shared" si="33"/>
        <v>0</v>
      </c>
      <c r="AZ11" s="12">
        <f t="shared" si="34"/>
        <v>0</v>
      </c>
      <c r="BA11" s="12">
        <f t="shared" si="35"/>
        <v>0</v>
      </c>
      <c r="BB11" s="12">
        <f t="shared" si="36"/>
        <v>0</v>
      </c>
      <c r="BC11" s="12">
        <f t="shared" si="37"/>
        <v>0</v>
      </c>
      <c r="BD11" s="12">
        <f t="shared" si="38"/>
        <v>0</v>
      </c>
      <c r="BE11" s="12">
        <f t="shared" si="39"/>
        <v>0</v>
      </c>
      <c r="BF11" s="12">
        <f t="shared" si="40"/>
        <v>0</v>
      </c>
      <c r="BG11" s="12">
        <f t="shared" si="41"/>
        <v>0</v>
      </c>
      <c r="BH11" s="12">
        <f t="shared" si="42"/>
        <v>0</v>
      </c>
      <c r="BI11" s="12">
        <f t="shared" si="43"/>
        <v>0</v>
      </c>
      <c r="BJ11" s="12">
        <f t="shared" si="44"/>
        <v>0</v>
      </c>
      <c r="BK11" s="12">
        <f t="shared" si="45"/>
        <v>0</v>
      </c>
      <c r="BL11" s="12">
        <f t="shared" si="46"/>
        <v>0</v>
      </c>
      <c r="BM11" s="12">
        <f t="shared" si="47"/>
        <v>0</v>
      </c>
      <c r="BN11" s="10">
        <f t="shared" si="48"/>
        <v>0</v>
      </c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</row>
    <row r="12" spans="1:127" ht="15" thickBot="1" x14ac:dyDescent="0.35">
      <c r="A12" s="29">
        <f>'Radar RCS FOV boundary'!A11</f>
        <v>-85</v>
      </c>
      <c r="B12" s="14">
        <f>'Radar RCS FOV boundary'!B11</f>
        <v>0</v>
      </c>
      <c r="C12" s="14">
        <f t="shared" si="6"/>
        <v>0</v>
      </c>
      <c r="D12" s="14">
        <f t="shared" si="3"/>
        <v>0</v>
      </c>
      <c r="E12" s="14">
        <f t="shared" si="3"/>
        <v>0</v>
      </c>
      <c r="F12" s="14">
        <f t="shared" si="3"/>
        <v>0</v>
      </c>
      <c r="G12" s="14">
        <f t="shared" si="3"/>
        <v>0</v>
      </c>
      <c r="H12" s="14">
        <f t="shared" si="3"/>
        <v>0</v>
      </c>
      <c r="I12" s="14">
        <f t="shared" si="3"/>
        <v>0</v>
      </c>
      <c r="J12" s="14">
        <f t="shared" si="3"/>
        <v>0</v>
      </c>
      <c r="K12" s="14">
        <f t="shared" si="3"/>
        <v>0</v>
      </c>
      <c r="L12" s="14">
        <f t="shared" si="3"/>
        <v>0</v>
      </c>
      <c r="M12" s="14">
        <f t="shared" si="3"/>
        <v>0</v>
      </c>
      <c r="N12" s="14">
        <f t="shared" si="3"/>
        <v>0</v>
      </c>
      <c r="O12" s="14">
        <f t="shared" si="3"/>
        <v>0</v>
      </c>
      <c r="P12" s="14">
        <f t="shared" si="3"/>
        <v>0</v>
      </c>
      <c r="Q12" s="14">
        <f t="shared" si="3"/>
        <v>0</v>
      </c>
      <c r="R12" s="14">
        <f t="shared" si="3"/>
        <v>0</v>
      </c>
      <c r="S12" s="14">
        <f t="shared" si="3"/>
        <v>0</v>
      </c>
      <c r="T12" s="14">
        <f t="shared" si="3"/>
        <v>0</v>
      </c>
      <c r="U12" s="14">
        <f t="shared" si="3"/>
        <v>0</v>
      </c>
      <c r="V12" s="20">
        <f t="shared" si="3"/>
        <v>0</v>
      </c>
      <c r="X12" s="17">
        <f t="shared" si="7"/>
        <v>0</v>
      </c>
      <c r="Y12" s="12">
        <f t="shared" si="8"/>
        <v>0</v>
      </c>
      <c r="Z12" s="12">
        <f t="shared" si="9"/>
        <v>0</v>
      </c>
      <c r="AA12" s="12">
        <f t="shared" si="10"/>
        <v>0</v>
      </c>
      <c r="AB12" s="12">
        <f t="shared" si="11"/>
        <v>0</v>
      </c>
      <c r="AC12" s="12">
        <f t="shared" si="12"/>
        <v>0</v>
      </c>
      <c r="AD12" s="12">
        <f t="shared" si="13"/>
        <v>0</v>
      </c>
      <c r="AE12" s="12">
        <f t="shared" si="14"/>
        <v>0</v>
      </c>
      <c r="AF12" s="12">
        <f t="shared" si="15"/>
        <v>0</v>
      </c>
      <c r="AG12" s="12">
        <f t="shared" si="16"/>
        <v>0</v>
      </c>
      <c r="AH12" s="12">
        <f t="shared" si="17"/>
        <v>0</v>
      </c>
      <c r="AI12" s="12">
        <f t="shared" si="18"/>
        <v>0</v>
      </c>
      <c r="AJ12" s="12">
        <f t="shared" si="19"/>
        <v>0</v>
      </c>
      <c r="AK12" s="12">
        <f t="shared" si="20"/>
        <v>0</v>
      </c>
      <c r="AL12" s="12">
        <f t="shared" si="21"/>
        <v>0</v>
      </c>
      <c r="AM12" s="12">
        <f t="shared" si="22"/>
        <v>0</v>
      </c>
      <c r="AN12" s="12">
        <f t="shared" si="23"/>
        <v>0</v>
      </c>
      <c r="AO12" s="12">
        <f t="shared" si="24"/>
        <v>0</v>
      </c>
      <c r="AP12" s="12">
        <f t="shared" si="25"/>
        <v>0</v>
      </c>
      <c r="AQ12" s="12">
        <f t="shared" si="26"/>
        <v>0</v>
      </c>
      <c r="AR12" s="10">
        <f t="shared" si="27"/>
        <v>0</v>
      </c>
      <c r="AT12" s="17">
        <f t="shared" si="28"/>
        <v>0</v>
      </c>
      <c r="AU12" s="12">
        <f t="shared" si="29"/>
        <v>0</v>
      </c>
      <c r="AV12" s="12">
        <f t="shared" si="30"/>
        <v>0</v>
      </c>
      <c r="AW12" s="12">
        <f t="shared" si="31"/>
        <v>0</v>
      </c>
      <c r="AX12" s="12">
        <f t="shared" si="32"/>
        <v>0</v>
      </c>
      <c r="AY12" s="12">
        <f t="shared" si="33"/>
        <v>0</v>
      </c>
      <c r="AZ12" s="12">
        <f t="shared" si="34"/>
        <v>0</v>
      </c>
      <c r="BA12" s="12">
        <f t="shared" si="35"/>
        <v>0</v>
      </c>
      <c r="BB12" s="12">
        <f t="shared" si="36"/>
        <v>0</v>
      </c>
      <c r="BC12" s="12">
        <f t="shared" si="37"/>
        <v>0</v>
      </c>
      <c r="BD12" s="12">
        <f t="shared" si="38"/>
        <v>0</v>
      </c>
      <c r="BE12" s="12">
        <f t="shared" si="39"/>
        <v>0</v>
      </c>
      <c r="BF12" s="12">
        <f t="shared" si="40"/>
        <v>0</v>
      </c>
      <c r="BG12" s="12">
        <f t="shared" si="41"/>
        <v>0</v>
      </c>
      <c r="BH12" s="12">
        <f t="shared" si="42"/>
        <v>0</v>
      </c>
      <c r="BI12" s="12">
        <f t="shared" si="43"/>
        <v>0</v>
      </c>
      <c r="BJ12" s="12">
        <f t="shared" si="44"/>
        <v>0</v>
      </c>
      <c r="BK12" s="12">
        <f t="shared" si="45"/>
        <v>0</v>
      </c>
      <c r="BL12" s="12">
        <f t="shared" si="46"/>
        <v>0</v>
      </c>
      <c r="BM12" s="12">
        <f t="shared" si="47"/>
        <v>0</v>
      </c>
      <c r="BN12" s="10">
        <f t="shared" si="48"/>
        <v>0</v>
      </c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</row>
    <row r="13" spans="1:127" ht="15" thickBot="1" x14ac:dyDescent="0.35">
      <c r="A13" s="29">
        <f>'Radar RCS FOV boundary'!A12</f>
        <v>-84</v>
      </c>
      <c r="B13" s="14">
        <f>'Radar RCS FOV boundary'!B12</f>
        <v>0</v>
      </c>
      <c r="C13" s="14">
        <f t="shared" si="6"/>
        <v>0</v>
      </c>
      <c r="D13" s="14">
        <f t="shared" si="3"/>
        <v>0</v>
      </c>
      <c r="E13" s="14">
        <f t="shared" si="3"/>
        <v>0</v>
      </c>
      <c r="F13" s="14">
        <f t="shared" si="3"/>
        <v>0</v>
      </c>
      <c r="G13" s="14">
        <f t="shared" si="3"/>
        <v>0</v>
      </c>
      <c r="H13" s="14">
        <f t="shared" si="3"/>
        <v>0</v>
      </c>
      <c r="I13" s="14">
        <f t="shared" si="3"/>
        <v>0</v>
      </c>
      <c r="J13" s="14">
        <f t="shared" si="3"/>
        <v>0</v>
      </c>
      <c r="K13" s="14">
        <f t="shared" si="3"/>
        <v>0</v>
      </c>
      <c r="L13" s="14">
        <f t="shared" si="3"/>
        <v>0</v>
      </c>
      <c r="M13" s="14">
        <f t="shared" si="3"/>
        <v>0</v>
      </c>
      <c r="N13" s="14">
        <f t="shared" si="3"/>
        <v>0</v>
      </c>
      <c r="O13" s="14">
        <f t="shared" si="3"/>
        <v>0</v>
      </c>
      <c r="P13" s="14">
        <f t="shared" si="3"/>
        <v>0</v>
      </c>
      <c r="Q13" s="14">
        <f t="shared" si="3"/>
        <v>0</v>
      </c>
      <c r="R13" s="14">
        <f t="shared" si="3"/>
        <v>0</v>
      </c>
      <c r="S13" s="14">
        <f t="shared" si="3"/>
        <v>0</v>
      </c>
      <c r="T13" s="14">
        <f t="shared" si="3"/>
        <v>0</v>
      </c>
      <c r="U13" s="14">
        <f t="shared" si="3"/>
        <v>0</v>
      </c>
      <c r="V13" s="20">
        <f t="shared" si="3"/>
        <v>0</v>
      </c>
      <c r="X13" s="17">
        <f t="shared" si="7"/>
        <v>0</v>
      </c>
      <c r="Y13" s="12">
        <f t="shared" si="8"/>
        <v>0</v>
      </c>
      <c r="Z13" s="12">
        <f t="shared" si="9"/>
        <v>0</v>
      </c>
      <c r="AA13" s="12">
        <f t="shared" si="10"/>
        <v>0</v>
      </c>
      <c r="AB13" s="12">
        <f t="shared" si="11"/>
        <v>0</v>
      </c>
      <c r="AC13" s="12">
        <f t="shared" si="12"/>
        <v>0</v>
      </c>
      <c r="AD13" s="12">
        <f t="shared" si="13"/>
        <v>0</v>
      </c>
      <c r="AE13" s="12">
        <f t="shared" si="14"/>
        <v>0</v>
      </c>
      <c r="AF13" s="12">
        <f t="shared" si="15"/>
        <v>0</v>
      </c>
      <c r="AG13" s="12">
        <f t="shared" si="16"/>
        <v>0</v>
      </c>
      <c r="AH13" s="12">
        <f t="shared" si="17"/>
        <v>0</v>
      </c>
      <c r="AI13" s="12">
        <f t="shared" si="18"/>
        <v>0</v>
      </c>
      <c r="AJ13" s="12">
        <f t="shared" si="19"/>
        <v>0</v>
      </c>
      <c r="AK13" s="12">
        <f t="shared" si="20"/>
        <v>0</v>
      </c>
      <c r="AL13" s="12">
        <f t="shared" si="21"/>
        <v>0</v>
      </c>
      <c r="AM13" s="12">
        <f t="shared" si="22"/>
        <v>0</v>
      </c>
      <c r="AN13" s="12">
        <f t="shared" si="23"/>
        <v>0</v>
      </c>
      <c r="AO13" s="12">
        <f t="shared" si="24"/>
        <v>0</v>
      </c>
      <c r="AP13" s="12">
        <f t="shared" si="25"/>
        <v>0</v>
      </c>
      <c r="AQ13" s="12">
        <f t="shared" si="26"/>
        <v>0</v>
      </c>
      <c r="AR13" s="10">
        <f t="shared" si="27"/>
        <v>0</v>
      </c>
      <c r="AT13" s="17">
        <f t="shared" si="28"/>
        <v>0</v>
      </c>
      <c r="AU13" s="12">
        <f t="shared" si="29"/>
        <v>0</v>
      </c>
      <c r="AV13" s="12">
        <f t="shared" si="30"/>
        <v>0</v>
      </c>
      <c r="AW13" s="12">
        <f t="shared" si="31"/>
        <v>0</v>
      </c>
      <c r="AX13" s="12">
        <f t="shared" si="32"/>
        <v>0</v>
      </c>
      <c r="AY13" s="12">
        <f t="shared" si="33"/>
        <v>0</v>
      </c>
      <c r="AZ13" s="12">
        <f t="shared" si="34"/>
        <v>0</v>
      </c>
      <c r="BA13" s="12">
        <f t="shared" si="35"/>
        <v>0</v>
      </c>
      <c r="BB13" s="12">
        <f>J13*SIN(3.14*$A13/180)</f>
        <v>0</v>
      </c>
      <c r="BC13" s="12">
        <f t="shared" si="37"/>
        <v>0</v>
      </c>
      <c r="BD13" s="12">
        <f t="shared" si="38"/>
        <v>0</v>
      </c>
      <c r="BE13" s="12">
        <f t="shared" si="39"/>
        <v>0</v>
      </c>
      <c r="BF13" s="12">
        <f t="shared" si="40"/>
        <v>0</v>
      </c>
      <c r="BG13" s="12">
        <f t="shared" si="41"/>
        <v>0</v>
      </c>
      <c r="BH13" s="12">
        <f t="shared" si="42"/>
        <v>0</v>
      </c>
      <c r="BI13" s="12">
        <f t="shared" si="43"/>
        <v>0</v>
      </c>
      <c r="BJ13" s="12">
        <f t="shared" si="44"/>
        <v>0</v>
      </c>
      <c r="BK13" s="12">
        <f t="shared" si="45"/>
        <v>0</v>
      </c>
      <c r="BL13" s="12">
        <f t="shared" si="46"/>
        <v>0</v>
      </c>
      <c r="BM13" s="12">
        <f t="shared" si="47"/>
        <v>0</v>
      </c>
      <c r="BN13" s="10">
        <f t="shared" si="48"/>
        <v>0</v>
      </c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</row>
    <row r="14" spans="1:127" ht="15" thickBot="1" x14ac:dyDescent="0.35">
      <c r="A14" s="29">
        <f>'Radar RCS FOV boundary'!A13</f>
        <v>-83</v>
      </c>
      <c r="B14" s="14">
        <f>'Radar RCS FOV boundary'!B13</f>
        <v>0</v>
      </c>
      <c r="C14" s="14">
        <f t="shared" si="6"/>
        <v>0</v>
      </c>
      <c r="D14" s="14">
        <f t="shared" si="3"/>
        <v>0</v>
      </c>
      <c r="E14" s="14">
        <f t="shared" si="3"/>
        <v>0</v>
      </c>
      <c r="F14" s="14">
        <f t="shared" si="3"/>
        <v>0</v>
      </c>
      <c r="G14" s="14">
        <f t="shared" si="3"/>
        <v>0</v>
      </c>
      <c r="H14" s="14">
        <f t="shared" si="3"/>
        <v>0</v>
      </c>
      <c r="I14" s="14">
        <f t="shared" si="3"/>
        <v>0</v>
      </c>
      <c r="J14" s="14">
        <f t="shared" si="3"/>
        <v>0</v>
      </c>
      <c r="K14" s="14">
        <f t="shared" si="3"/>
        <v>0</v>
      </c>
      <c r="L14" s="14">
        <f t="shared" si="3"/>
        <v>0</v>
      </c>
      <c r="M14" s="14">
        <f t="shared" si="3"/>
        <v>0</v>
      </c>
      <c r="N14" s="14">
        <f t="shared" si="3"/>
        <v>0</v>
      </c>
      <c r="O14" s="14">
        <f t="shared" si="3"/>
        <v>0</v>
      </c>
      <c r="P14" s="14">
        <f t="shared" si="3"/>
        <v>0</v>
      </c>
      <c r="Q14" s="14">
        <f t="shared" si="3"/>
        <v>0</v>
      </c>
      <c r="R14" s="14">
        <f t="shared" si="3"/>
        <v>0</v>
      </c>
      <c r="S14" s="14">
        <f t="shared" si="3"/>
        <v>0</v>
      </c>
      <c r="T14" s="14">
        <f t="shared" si="3"/>
        <v>0</v>
      </c>
      <c r="U14" s="14">
        <f t="shared" si="3"/>
        <v>0</v>
      </c>
      <c r="V14" s="20">
        <f t="shared" si="3"/>
        <v>0</v>
      </c>
      <c r="X14" s="17">
        <f t="shared" si="7"/>
        <v>0</v>
      </c>
      <c r="Y14" s="12">
        <f t="shared" si="8"/>
        <v>0</v>
      </c>
      <c r="Z14" s="12">
        <f t="shared" si="9"/>
        <v>0</v>
      </c>
      <c r="AA14" s="12">
        <f t="shared" si="10"/>
        <v>0</v>
      </c>
      <c r="AB14" s="12">
        <f t="shared" si="11"/>
        <v>0</v>
      </c>
      <c r="AC14" s="12">
        <f t="shared" si="12"/>
        <v>0</v>
      </c>
      <c r="AD14" s="12">
        <f t="shared" si="13"/>
        <v>0</v>
      </c>
      <c r="AE14" s="12">
        <f t="shared" si="14"/>
        <v>0</v>
      </c>
      <c r="AF14" s="12">
        <f t="shared" si="15"/>
        <v>0</v>
      </c>
      <c r="AG14" s="12">
        <f t="shared" si="16"/>
        <v>0</v>
      </c>
      <c r="AH14" s="12">
        <f t="shared" si="17"/>
        <v>0</v>
      </c>
      <c r="AI14" s="12">
        <f t="shared" si="18"/>
        <v>0</v>
      </c>
      <c r="AJ14" s="12">
        <f t="shared" si="19"/>
        <v>0</v>
      </c>
      <c r="AK14" s="12">
        <f t="shared" si="20"/>
        <v>0</v>
      </c>
      <c r="AL14" s="12">
        <f t="shared" si="21"/>
        <v>0</v>
      </c>
      <c r="AM14" s="12">
        <f t="shared" si="22"/>
        <v>0</v>
      </c>
      <c r="AN14" s="12">
        <f t="shared" si="23"/>
        <v>0</v>
      </c>
      <c r="AO14" s="12">
        <f t="shared" si="24"/>
        <v>0</v>
      </c>
      <c r="AP14" s="12">
        <f t="shared" si="25"/>
        <v>0</v>
      </c>
      <c r="AQ14" s="12">
        <f t="shared" si="26"/>
        <v>0</v>
      </c>
      <c r="AR14" s="10">
        <f t="shared" si="27"/>
        <v>0</v>
      </c>
      <c r="AT14" s="17">
        <f t="shared" si="28"/>
        <v>0</v>
      </c>
      <c r="AU14" s="12">
        <f t="shared" si="29"/>
        <v>0</v>
      </c>
      <c r="AV14" s="12">
        <f t="shared" si="30"/>
        <v>0</v>
      </c>
      <c r="AW14" s="12">
        <f t="shared" si="31"/>
        <v>0</v>
      </c>
      <c r="AX14" s="12">
        <f t="shared" si="32"/>
        <v>0</v>
      </c>
      <c r="AY14" s="12">
        <f t="shared" si="33"/>
        <v>0</v>
      </c>
      <c r="AZ14" s="12">
        <f t="shared" si="34"/>
        <v>0</v>
      </c>
      <c r="BA14" s="12">
        <f t="shared" si="35"/>
        <v>0</v>
      </c>
      <c r="BB14" s="12">
        <f t="shared" si="36"/>
        <v>0</v>
      </c>
      <c r="BC14" s="12">
        <f t="shared" si="37"/>
        <v>0</v>
      </c>
      <c r="BD14" s="12">
        <f t="shared" si="38"/>
        <v>0</v>
      </c>
      <c r="BE14" s="12">
        <f t="shared" si="39"/>
        <v>0</v>
      </c>
      <c r="BF14" s="12">
        <f t="shared" si="40"/>
        <v>0</v>
      </c>
      <c r="BG14" s="12">
        <f t="shared" si="41"/>
        <v>0</v>
      </c>
      <c r="BH14" s="12">
        <f t="shared" si="42"/>
        <v>0</v>
      </c>
      <c r="BI14" s="12">
        <f t="shared" si="43"/>
        <v>0</v>
      </c>
      <c r="BJ14" s="12">
        <f t="shared" si="44"/>
        <v>0</v>
      </c>
      <c r="BK14" s="12">
        <f t="shared" si="45"/>
        <v>0</v>
      </c>
      <c r="BL14" s="12">
        <f t="shared" si="46"/>
        <v>0</v>
      </c>
      <c r="BM14" s="12">
        <f t="shared" si="47"/>
        <v>0</v>
      </c>
      <c r="BN14" s="10">
        <f t="shared" si="48"/>
        <v>0</v>
      </c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</row>
    <row r="15" spans="1:127" ht="15" thickBot="1" x14ac:dyDescent="0.35">
      <c r="A15" s="29">
        <f>'Radar RCS FOV boundary'!A14</f>
        <v>-82</v>
      </c>
      <c r="B15" s="14">
        <f>'Radar RCS FOV boundary'!B14</f>
        <v>0</v>
      </c>
      <c r="C15" s="14">
        <f t="shared" si="6"/>
        <v>0</v>
      </c>
      <c r="D15" s="14">
        <f t="shared" si="3"/>
        <v>0</v>
      </c>
      <c r="E15" s="14">
        <f t="shared" si="3"/>
        <v>0</v>
      </c>
      <c r="F15" s="14">
        <f t="shared" si="3"/>
        <v>0</v>
      </c>
      <c r="G15" s="14">
        <f t="shared" si="3"/>
        <v>0</v>
      </c>
      <c r="H15" s="14">
        <f t="shared" si="3"/>
        <v>0</v>
      </c>
      <c r="I15" s="14">
        <f t="shared" si="3"/>
        <v>0</v>
      </c>
      <c r="J15" s="14">
        <f t="shared" si="3"/>
        <v>0</v>
      </c>
      <c r="K15" s="14">
        <f t="shared" si="3"/>
        <v>0</v>
      </c>
      <c r="L15" s="14">
        <f t="shared" si="3"/>
        <v>0</v>
      </c>
      <c r="M15" s="14">
        <f t="shared" si="3"/>
        <v>0</v>
      </c>
      <c r="N15" s="14">
        <f t="shared" si="3"/>
        <v>0</v>
      </c>
      <c r="O15" s="14">
        <f t="shared" si="3"/>
        <v>0</v>
      </c>
      <c r="P15" s="14">
        <f t="shared" si="3"/>
        <v>0</v>
      </c>
      <c r="Q15" s="14">
        <f t="shared" si="3"/>
        <v>0</v>
      </c>
      <c r="R15" s="14">
        <f t="shared" si="3"/>
        <v>0</v>
      </c>
      <c r="S15" s="14">
        <f t="shared" si="3"/>
        <v>0</v>
      </c>
      <c r="T15" s="14">
        <f t="shared" si="3"/>
        <v>0</v>
      </c>
      <c r="U15" s="14">
        <f t="shared" si="3"/>
        <v>0</v>
      </c>
      <c r="V15" s="20">
        <f t="shared" si="3"/>
        <v>0</v>
      </c>
      <c r="X15" s="17">
        <f t="shared" si="7"/>
        <v>0</v>
      </c>
      <c r="Y15" s="12">
        <f t="shared" si="8"/>
        <v>0</v>
      </c>
      <c r="Z15" s="12">
        <f t="shared" si="9"/>
        <v>0</v>
      </c>
      <c r="AA15" s="12">
        <f t="shared" si="10"/>
        <v>0</v>
      </c>
      <c r="AB15" s="12">
        <f t="shared" si="11"/>
        <v>0</v>
      </c>
      <c r="AC15" s="12">
        <f t="shared" si="12"/>
        <v>0</v>
      </c>
      <c r="AD15" s="12">
        <f t="shared" si="13"/>
        <v>0</v>
      </c>
      <c r="AE15" s="12">
        <f t="shared" si="14"/>
        <v>0</v>
      </c>
      <c r="AF15" s="12">
        <f t="shared" si="15"/>
        <v>0</v>
      </c>
      <c r="AG15" s="12">
        <f t="shared" si="16"/>
        <v>0</v>
      </c>
      <c r="AH15" s="12">
        <f t="shared" si="17"/>
        <v>0</v>
      </c>
      <c r="AI15" s="12">
        <f t="shared" si="18"/>
        <v>0</v>
      </c>
      <c r="AJ15" s="12">
        <f t="shared" si="19"/>
        <v>0</v>
      </c>
      <c r="AK15" s="12">
        <f t="shared" si="20"/>
        <v>0</v>
      </c>
      <c r="AL15" s="12">
        <f t="shared" si="21"/>
        <v>0</v>
      </c>
      <c r="AM15" s="12">
        <f t="shared" si="22"/>
        <v>0</v>
      </c>
      <c r="AN15" s="12">
        <f t="shared" si="23"/>
        <v>0</v>
      </c>
      <c r="AO15" s="12">
        <f t="shared" si="24"/>
        <v>0</v>
      </c>
      <c r="AP15" s="12">
        <f t="shared" si="25"/>
        <v>0</v>
      </c>
      <c r="AQ15" s="12">
        <f t="shared" si="26"/>
        <v>0</v>
      </c>
      <c r="AR15" s="10">
        <f t="shared" si="27"/>
        <v>0</v>
      </c>
      <c r="AT15" s="17">
        <f t="shared" si="28"/>
        <v>0</v>
      </c>
      <c r="AU15" s="12">
        <f t="shared" si="29"/>
        <v>0</v>
      </c>
      <c r="AV15" s="12">
        <f t="shared" si="30"/>
        <v>0</v>
      </c>
      <c r="AW15" s="12">
        <f t="shared" si="31"/>
        <v>0</v>
      </c>
      <c r="AX15" s="12">
        <f t="shared" si="32"/>
        <v>0</v>
      </c>
      <c r="AY15" s="12">
        <f t="shared" si="33"/>
        <v>0</v>
      </c>
      <c r="AZ15" s="12">
        <f t="shared" si="34"/>
        <v>0</v>
      </c>
      <c r="BA15" s="12">
        <f t="shared" si="35"/>
        <v>0</v>
      </c>
      <c r="BB15" s="12">
        <f t="shared" si="36"/>
        <v>0</v>
      </c>
      <c r="BC15" s="12">
        <f t="shared" si="37"/>
        <v>0</v>
      </c>
      <c r="BD15" s="12">
        <f t="shared" si="38"/>
        <v>0</v>
      </c>
      <c r="BE15" s="12">
        <f t="shared" si="39"/>
        <v>0</v>
      </c>
      <c r="BF15" s="12">
        <f t="shared" si="40"/>
        <v>0</v>
      </c>
      <c r="BG15" s="12">
        <f t="shared" si="41"/>
        <v>0</v>
      </c>
      <c r="BH15" s="12">
        <f t="shared" si="42"/>
        <v>0</v>
      </c>
      <c r="BI15" s="12">
        <f t="shared" si="43"/>
        <v>0</v>
      </c>
      <c r="BJ15" s="12">
        <f t="shared" si="44"/>
        <v>0</v>
      </c>
      <c r="BK15" s="12">
        <f t="shared" si="45"/>
        <v>0</v>
      </c>
      <c r="BL15" s="12">
        <f t="shared" si="46"/>
        <v>0</v>
      </c>
      <c r="BM15" s="12">
        <f t="shared" si="47"/>
        <v>0</v>
      </c>
      <c r="BN15" s="10">
        <f t="shared" si="48"/>
        <v>0</v>
      </c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</row>
    <row r="16" spans="1:127" ht="15" thickBot="1" x14ac:dyDescent="0.35">
      <c r="A16" s="29">
        <f>'Radar RCS FOV boundary'!A15</f>
        <v>-81</v>
      </c>
      <c r="B16" s="14">
        <f>'Radar RCS FOV boundary'!B15</f>
        <v>0</v>
      </c>
      <c r="C16" s="14">
        <f t="shared" si="6"/>
        <v>0</v>
      </c>
      <c r="D16" s="14">
        <f t="shared" si="3"/>
        <v>0</v>
      </c>
      <c r="E16" s="14">
        <f t="shared" si="3"/>
        <v>0</v>
      </c>
      <c r="F16" s="14">
        <f t="shared" si="3"/>
        <v>0</v>
      </c>
      <c r="G16" s="14">
        <f t="shared" si="3"/>
        <v>0</v>
      </c>
      <c r="H16" s="14">
        <f t="shared" si="3"/>
        <v>0</v>
      </c>
      <c r="I16" s="14">
        <f t="shared" si="3"/>
        <v>0</v>
      </c>
      <c r="J16" s="14">
        <f t="shared" si="3"/>
        <v>0</v>
      </c>
      <c r="K16" s="14">
        <f t="shared" si="3"/>
        <v>0</v>
      </c>
      <c r="L16" s="14">
        <f t="shared" si="3"/>
        <v>0</v>
      </c>
      <c r="M16" s="14">
        <f t="shared" si="3"/>
        <v>0</v>
      </c>
      <c r="N16" s="14">
        <f t="shared" si="3"/>
        <v>0</v>
      </c>
      <c r="O16" s="14">
        <f t="shared" si="3"/>
        <v>0</v>
      </c>
      <c r="P16" s="14">
        <f t="shared" si="3"/>
        <v>0</v>
      </c>
      <c r="Q16" s="14">
        <f t="shared" si="3"/>
        <v>0</v>
      </c>
      <c r="R16" s="14">
        <f t="shared" si="3"/>
        <v>0</v>
      </c>
      <c r="S16" s="14">
        <f t="shared" si="3"/>
        <v>0</v>
      </c>
      <c r="T16" s="14">
        <f t="shared" si="3"/>
        <v>0</v>
      </c>
      <c r="U16" s="14">
        <f t="shared" si="3"/>
        <v>0</v>
      </c>
      <c r="V16" s="20">
        <f t="shared" si="3"/>
        <v>0</v>
      </c>
      <c r="X16" s="17">
        <f t="shared" si="7"/>
        <v>0</v>
      </c>
      <c r="Y16" s="12">
        <f t="shared" si="8"/>
        <v>0</v>
      </c>
      <c r="Z16" s="12">
        <f t="shared" si="9"/>
        <v>0</v>
      </c>
      <c r="AA16" s="12">
        <f t="shared" si="10"/>
        <v>0</v>
      </c>
      <c r="AB16" s="12">
        <f t="shared" si="11"/>
        <v>0</v>
      </c>
      <c r="AC16" s="12">
        <f t="shared" si="12"/>
        <v>0</v>
      </c>
      <c r="AD16" s="12">
        <f t="shared" si="13"/>
        <v>0</v>
      </c>
      <c r="AE16" s="12">
        <f t="shared" si="14"/>
        <v>0</v>
      </c>
      <c r="AF16" s="12">
        <f t="shared" si="15"/>
        <v>0</v>
      </c>
      <c r="AG16" s="12">
        <f t="shared" si="16"/>
        <v>0</v>
      </c>
      <c r="AH16" s="12">
        <f t="shared" si="17"/>
        <v>0</v>
      </c>
      <c r="AI16" s="12">
        <f t="shared" si="18"/>
        <v>0</v>
      </c>
      <c r="AJ16" s="12">
        <f t="shared" si="19"/>
        <v>0</v>
      </c>
      <c r="AK16" s="12">
        <f t="shared" si="20"/>
        <v>0</v>
      </c>
      <c r="AL16" s="12">
        <f t="shared" si="21"/>
        <v>0</v>
      </c>
      <c r="AM16" s="12">
        <f t="shared" si="22"/>
        <v>0</v>
      </c>
      <c r="AN16" s="12">
        <f t="shared" si="23"/>
        <v>0</v>
      </c>
      <c r="AO16" s="12">
        <f t="shared" si="24"/>
        <v>0</v>
      </c>
      <c r="AP16" s="12">
        <f t="shared" si="25"/>
        <v>0</v>
      </c>
      <c r="AQ16" s="12">
        <f t="shared" si="26"/>
        <v>0</v>
      </c>
      <c r="AR16" s="10">
        <f t="shared" si="27"/>
        <v>0</v>
      </c>
      <c r="AT16" s="17">
        <f t="shared" si="28"/>
        <v>0</v>
      </c>
      <c r="AU16" s="12">
        <f t="shared" si="29"/>
        <v>0</v>
      </c>
      <c r="AV16" s="12">
        <f t="shared" si="30"/>
        <v>0</v>
      </c>
      <c r="AW16" s="12">
        <f t="shared" si="31"/>
        <v>0</v>
      </c>
      <c r="AX16" s="12">
        <f t="shared" si="32"/>
        <v>0</v>
      </c>
      <c r="AY16" s="12">
        <f t="shared" si="33"/>
        <v>0</v>
      </c>
      <c r="AZ16" s="12">
        <f t="shared" si="34"/>
        <v>0</v>
      </c>
      <c r="BA16" s="12">
        <f t="shared" si="35"/>
        <v>0</v>
      </c>
      <c r="BB16" s="12">
        <f t="shared" si="36"/>
        <v>0</v>
      </c>
      <c r="BC16" s="12">
        <f t="shared" si="37"/>
        <v>0</v>
      </c>
      <c r="BD16" s="12">
        <f t="shared" si="38"/>
        <v>0</v>
      </c>
      <c r="BE16" s="12">
        <f t="shared" si="39"/>
        <v>0</v>
      </c>
      <c r="BF16" s="12">
        <f t="shared" si="40"/>
        <v>0</v>
      </c>
      <c r="BG16" s="12">
        <f t="shared" si="41"/>
        <v>0</v>
      </c>
      <c r="BH16" s="12">
        <f t="shared" si="42"/>
        <v>0</v>
      </c>
      <c r="BI16" s="12">
        <f t="shared" si="43"/>
        <v>0</v>
      </c>
      <c r="BJ16" s="12">
        <f t="shared" si="44"/>
        <v>0</v>
      </c>
      <c r="BK16" s="12">
        <f t="shared" si="45"/>
        <v>0</v>
      </c>
      <c r="BL16" s="12">
        <f t="shared" si="46"/>
        <v>0</v>
      </c>
      <c r="BM16" s="12">
        <f t="shared" si="47"/>
        <v>0</v>
      </c>
      <c r="BN16" s="10">
        <f t="shared" si="48"/>
        <v>0</v>
      </c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</row>
    <row r="17" spans="1:127" ht="15" thickBot="1" x14ac:dyDescent="0.35">
      <c r="A17" s="29">
        <f>'Radar RCS FOV boundary'!A16</f>
        <v>-80</v>
      </c>
      <c r="B17" s="14">
        <f>'Radar RCS FOV boundary'!B16</f>
        <v>0</v>
      </c>
      <c r="C17" s="14">
        <f t="shared" si="6"/>
        <v>0</v>
      </c>
      <c r="D17" s="14">
        <f t="shared" si="3"/>
        <v>0</v>
      </c>
      <c r="E17" s="14">
        <f t="shared" si="3"/>
        <v>0</v>
      </c>
      <c r="F17" s="14">
        <f t="shared" si="3"/>
        <v>0</v>
      </c>
      <c r="G17" s="14">
        <f t="shared" si="3"/>
        <v>0</v>
      </c>
      <c r="H17" s="14">
        <f t="shared" si="3"/>
        <v>0</v>
      </c>
      <c r="I17" s="14">
        <f t="shared" si="3"/>
        <v>0</v>
      </c>
      <c r="J17" s="14">
        <f t="shared" si="3"/>
        <v>0</v>
      </c>
      <c r="K17" s="14">
        <f t="shared" si="3"/>
        <v>0</v>
      </c>
      <c r="L17" s="14">
        <f t="shared" si="3"/>
        <v>0</v>
      </c>
      <c r="M17" s="14">
        <f t="shared" si="3"/>
        <v>0</v>
      </c>
      <c r="N17" s="14">
        <f t="shared" si="3"/>
        <v>0</v>
      </c>
      <c r="O17" s="14">
        <f t="shared" si="3"/>
        <v>0</v>
      </c>
      <c r="P17" s="14">
        <f t="shared" si="3"/>
        <v>0</v>
      </c>
      <c r="Q17" s="14">
        <f t="shared" si="3"/>
        <v>0</v>
      </c>
      <c r="R17" s="14">
        <f t="shared" si="3"/>
        <v>0</v>
      </c>
      <c r="S17" s="14">
        <f t="shared" si="3"/>
        <v>0</v>
      </c>
      <c r="T17" s="14">
        <f t="shared" si="3"/>
        <v>0</v>
      </c>
      <c r="U17" s="14">
        <f t="shared" si="3"/>
        <v>0</v>
      </c>
      <c r="V17" s="20">
        <f t="shared" si="3"/>
        <v>0</v>
      </c>
      <c r="X17" s="17">
        <f t="shared" si="7"/>
        <v>0</v>
      </c>
      <c r="Y17" s="12">
        <f t="shared" si="8"/>
        <v>0</v>
      </c>
      <c r="Z17" s="12">
        <f t="shared" si="9"/>
        <v>0</v>
      </c>
      <c r="AA17" s="12">
        <f t="shared" si="10"/>
        <v>0</v>
      </c>
      <c r="AB17" s="12">
        <f t="shared" si="11"/>
        <v>0</v>
      </c>
      <c r="AC17" s="12">
        <f t="shared" si="12"/>
        <v>0</v>
      </c>
      <c r="AD17" s="12">
        <f t="shared" si="13"/>
        <v>0</v>
      </c>
      <c r="AE17" s="12">
        <f t="shared" si="14"/>
        <v>0</v>
      </c>
      <c r="AF17" s="12">
        <f t="shared" si="15"/>
        <v>0</v>
      </c>
      <c r="AG17" s="12">
        <f t="shared" si="16"/>
        <v>0</v>
      </c>
      <c r="AH17" s="12">
        <f t="shared" si="17"/>
        <v>0</v>
      </c>
      <c r="AI17" s="12">
        <f t="shared" si="18"/>
        <v>0</v>
      </c>
      <c r="AJ17" s="12">
        <f t="shared" si="19"/>
        <v>0</v>
      </c>
      <c r="AK17" s="12">
        <f t="shared" si="20"/>
        <v>0</v>
      </c>
      <c r="AL17" s="12">
        <f t="shared" si="21"/>
        <v>0</v>
      </c>
      <c r="AM17" s="12">
        <f t="shared" si="22"/>
        <v>0</v>
      </c>
      <c r="AN17" s="12">
        <f t="shared" si="23"/>
        <v>0</v>
      </c>
      <c r="AO17" s="12">
        <f t="shared" si="24"/>
        <v>0</v>
      </c>
      <c r="AP17" s="12">
        <f t="shared" si="25"/>
        <v>0</v>
      </c>
      <c r="AQ17" s="12">
        <f t="shared" si="26"/>
        <v>0</v>
      </c>
      <c r="AR17" s="10">
        <f t="shared" si="27"/>
        <v>0</v>
      </c>
      <c r="AT17" s="17">
        <f t="shared" si="28"/>
        <v>0</v>
      </c>
      <c r="AU17" s="12">
        <f t="shared" si="29"/>
        <v>0</v>
      </c>
      <c r="AV17" s="12">
        <f t="shared" si="30"/>
        <v>0</v>
      </c>
      <c r="AW17" s="12">
        <f t="shared" si="31"/>
        <v>0</v>
      </c>
      <c r="AX17" s="12">
        <f t="shared" si="32"/>
        <v>0</v>
      </c>
      <c r="AY17" s="12">
        <f t="shared" si="33"/>
        <v>0</v>
      </c>
      <c r="AZ17" s="12">
        <f t="shared" si="34"/>
        <v>0</v>
      </c>
      <c r="BA17" s="12">
        <f t="shared" si="35"/>
        <v>0</v>
      </c>
      <c r="BB17" s="12">
        <f t="shared" si="36"/>
        <v>0</v>
      </c>
      <c r="BC17" s="12">
        <f t="shared" si="37"/>
        <v>0</v>
      </c>
      <c r="BD17" s="12">
        <f t="shared" si="38"/>
        <v>0</v>
      </c>
      <c r="BE17" s="12">
        <f t="shared" si="39"/>
        <v>0</v>
      </c>
      <c r="BF17" s="12">
        <f t="shared" si="40"/>
        <v>0</v>
      </c>
      <c r="BG17" s="12">
        <f t="shared" si="41"/>
        <v>0</v>
      </c>
      <c r="BH17" s="12">
        <f t="shared" si="42"/>
        <v>0</v>
      </c>
      <c r="BI17" s="12">
        <f t="shared" si="43"/>
        <v>0</v>
      </c>
      <c r="BJ17" s="12">
        <f t="shared" si="44"/>
        <v>0</v>
      </c>
      <c r="BK17" s="12">
        <f t="shared" si="45"/>
        <v>0</v>
      </c>
      <c r="BL17" s="12">
        <f t="shared" si="46"/>
        <v>0</v>
      </c>
      <c r="BM17" s="12">
        <f t="shared" si="47"/>
        <v>0</v>
      </c>
      <c r="BN17" s="10">
        <f t="shared" si="48"/>
        <v>0</v>
      </c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</row>
    <row r="18" spans="1:127" ht="15" thickBot="1" x14ac:dyDescent="0.35">
      <c r="A18" s="29">
        <f>'Radar RCS FOV boundary'!A17</f>
        <v>-79</v>
      </c>
      <c r="B18" s="14">
        <f>'Radar RCS FOV boundary'!B17</f>
        <v>0</v>
      </c>
      <c r="C18" s="14">
        <f t="shared" si="6"/>
        <v>0</v>
      </c>
      <c r="D18" s="14">
        <f t="shared" si="3"/>
        <v>0</v>
      </c>
      <c r="E18" s="14">
        <f t="shared" si="3"/>
        <v>0</v>
      </c>
      <c r="F18" s="14">
        <f t="shared" si="3"/>
        <v>0</v>
      </c>
      <c r="G18" s="14">
        <f t="shared" si="3"/>
        <v>0</v>
      </c>
      <c r="H18" s="14">
        <f t="shared" si="3"/>
        <v>0</v>
      </c>
      <c r="I18" s="14">
        <f t="shared" si="3"/>
        <v>0</v>
      </c>
      <c r="J18" s="14">
        <f t="shared" si="3"/>
        <v>0</v>
      </c>
      <c r="K18" s="14">
        <f t="shared" si="3"/>
        <v>0</v>
      </c>
      <c r="L18" s="14">
        <f t="shared" si="3"/>
        <v>0</v>
      </c>
      <c r="M18" s="14">
        <f t="shared" si="3"/>
        <v>0</v>
      </c>
      <c r="N18" s="14">
        <f t="shared" si="3"/>
        <v>0</v>
      </c>
      <c r="O18" s="14">
        <f t="shared" si="3"/>
        <v>0</v>
      </c>
      <c r="P18" s="14">
        <f t="shared" si="3"/>
        <v>0</v>
      </c>
      <c r="Q18" s="14">
        <f t="shared" si="3"/>
        <v>0</v>
      </c>
      <c r="R18" s="14">
        <f t="shared" si="3"/>
        <v>0</v>
      </c>
      <c r="S18" s="14">
        <f t="shared" si="3"/>
        <v>0</v>
      </c>
      <c r="T18" s="14">
        <f t="shared" si="3"/>
        <v>0</v>
      </c>
      <c r="U18" s="14">
        <f t="shared" si="3"/>
        <v>0</v>
      </c>
      <c r="V18" s="20">
        <f t="shared" si="3"/>
        <v>0</v>
      </c>
      <c r="X18" s="17">
        <f t="shared" si="7"/>
        <v>0</v>
      </c>
      <c r="Y18" s="12">
        <f t="shared" si="8"/>
        <v>0</v>
      </c>
      <c r="Z18" s="12">
        <f t="shared" si="9"/>
        <v>0</v>
      </c>
      <c r="AA18" s="12">
        <f t="shared" si="10"/>
        <v>0</v>
      </c>
      <c r="AB18" s="12">
        <f t="shared" si="11"/>
        <v>0</v>
      </c>
      <c r="AC18" s="12">
        <f t="shared" si="12"/>
        <v>0</v>
      </c>
      <c r="AD18" s="12">
        <f t="shared" si="13"/>
        <v>0</v>
      </c>
      <c r="AE18" s="12">
        <f t="shared" si="14"/>
        <v>0</v>
      </c>
      <c r="AF18" s="12">
        <f t="shared" si="15"/>
        <v>0</v>
      </c>
      <c r="AG18" s="12">
        <f t="shared" si="16"/>
        <v>0</v>
      </c>
      <c r="AH18" s="12">
        <f t="shared" si="17"/>
        <v>0</v>
      </c>
      <c r="AI18" s="12">
        <f t="shared" si="18"/>
        <v>0</v>
      </c>
      <c r="AJ18" s="12">
        <f t="shared" si="19"/>
        <v>0</v>
      </c>
      <c r="AK18" s="12">
        <f t="shared" si="20"/>
        <v>0</v>
      </c>
      <c r="AL18" s="12">
        <f t="shared" si="21"/>
        <v>0</v>
      </c>
      <c r="AM18" s="12">
        <f t="shared" si="22"/>
        <v>0</v>
      </c>
      <c r="AN18" s="12">
        <f t="shared" si="23"/>
        <v>0</v>
      </c>
      <c r="AO18" s="12">
        <f t="shared" si="24"/>
        <v>0</v>
      </c>
      <c r="AP18" s="12">
        <f t="shared" si="25"/>
        <v>0</v>
      </c>
      <c r="AQ18" s="12">
        <f t="shared" si="26"/>
        <v>0</v>
      </c>
      <c r="AR18" s="10">
        <f t="shared" si="27"/>
        <v>0</v>
      </c>
      <c r="AT18" s="17">
        <f t="shared" si="28"/>
        <v>0</v>
      </c>
      <c r="AU18" s="12">
        <f t="shared" si="29"/>
        <v>0</v>
      </c>
      <c r="AV18" s="12">
        <f t="shared" si="30"/>
        <v>0</v>
      </c>
      <c r="AW18" s="12">
        <f t="shared" si="31"/>
        <v>0</v>
      </c>
      <c r="AX18" s="12">
        <f t="shared" si="32"/>
        <v>0</v>
      </c>
      <c r="AY18" s="12">
        <f t="shared" si="33"/>
        <v>0</v>
      </c>
      <c r="AZ18" s="12">
        <f t="shared" si="34"/>
        <v>0</v>
      </c>
      <c r="BA18" s="12">
        <f t="shared" si="35"/>
        <v>0</v>
      </c>
      <c r="BB18" s="12">
        <f t="shared" si="36"/>
        <v>0</v>
      </c>
      <c r="BC18" s="12">
        <f t="shared" si="37"/>
        <v>0</v>
      </c>
      <c r="BD18" s="12">
        <f t="shared" si="38"/>
        <v>0</v>
      </c>
      <c r="BE18" s="12">
        <f t="shared" si="39"/>
        <v>0</v>
      </c>
      <c r="BF18" s="12">
        <f t="shared" si="40"/>
        <v>0</v>
      </c>
      <c r="BG18" s="12">
        <f t="shared" si="41"/>
        <v>0</v>
      </c>
      <c r="BH18" s="12">
        <f t="shared" si="42"/>
        <v>0</v>
      </c>
      <c r="BI18" s="12">
        <f t="shared" si="43"/>
        <v>0</v>
      </c>
      <c r="BJ18" s="12">
        <f t="shared" si="44"/>
        <v>0</v>
      </c>
      <c r="BK18" s="12">
        <f t="shared" si="45"/>
        <v>0</v>
      </c>
      <c r="BL18" s="12">
        <f t="shared" si="46"/>
        <v>0</v>
      </c>
      <c r="BM18" s="12">
        <f t="shared" si="47"/>
        <v>0</v>
      </c>
      <c r="BN18" s="10">
        <f t="shared" si="48"/>
        <v>0</v>
      </c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</row>
    <row r="19" spans="1:127" ht="15" thickBot="1" x14ac:dyDescent="0.35">
      <c r="A19" s="29">
        <f>'Radar RCS FOV boundary'!A18</f>
        <v>-78</v>
      </c>
      <c r="B19" s="14">
        <f>'Radar RCS FOV boundary'!B18</f>
        <v>0</v>
      </c>
      <c r="C19" s="14">
        <f t="shared" si="6"/>
        <v>0</v>
      </c>
      <c r="D19" s="14">
        <f t="shared" si="3"/>
        <v>0</v>
      </c>
      <c r="E19" s="14">
        <f t="shared" si="3"/>
        <v>0</v>
      </c>
      <c r="F19" s="14">
        <f t="shared" si="3"/>
        <v>0</v>
      </c>
      <c r="G19" s="14">
        <f t="shared" si="3"/>
        <v>0</v>
      </c>
      <c r="H19" s="14">
        <f t="shared" si="3"/>
        <v>0</v>
      </c>
      <c r="I19" s="14">
        <f t="shared" si="3"/>
        <v>0</v>
      </c>
      <c r="J19" s="14">
        <f t="shared" si="3"/>
        <v>0</v>
      </c>
      <c r="K19" s="14">
        <f t="shared" si="3"/>
        <v>0</v>
      </c>
      <c r="L19" s="14">
        <f t="shared" si="3"/>
        <v>0</v>
      </c>
      <c r="M19" s="14">
        <f t="shared" si="3"/>
        <v>0</v>
      </c>
      <c r="N19" s="14">
        <f t="shared" si="3"/>
        <v>0</v>
      </c>
      <c r="O19" s="14">
        <f t="shared" si="3"/>
        <v>0</v>
      </c>
      <c r="P19" s="14">
        <f t="shared" si="3"/>
        <v>0</v>
      </c>
      <c r="Q19" s="14">
        <f t="shared" si="3"/>
        <v>0</v>
      </c>
      <c r="R19" s="14">
        <f t="shared" si="3"/>
        <v>0</v>
      </c>
      <c r="S19" s="14">
        <f t="shared" si="3"/>
        <v>0</v>
      </c>
      <c r="T19" s="14">
        <f t="shared" si="3"/>
        <v>0</v>
      </c>
      <c r="U19" s="14">
        <f t="shared" si="3"/>
        <v>0</v>
      </c>
      <c r="V19" s="20">
        <f t="shared" si="3"/>
        <v>0</v>
      </c>
      <c r="X19" s="17">
        <f t="shared" si="7"/>
        <v>0</v>
      </c>
      <c r="Y19" s="12">
        <f t="shared" si="8"/>
        <v>0</v>
      </c>
      <c r="Z19" s="12">
        <f t="shared" si="9"/>
        <v>0</v>
      </c>
      <c r="AA19" s="12">
        <f t="shared" si="10"/>
        <v>0</v>
      </c>
      <c r="AB19" s="12">
        <f t="shared" si="11"/>
        <v>0</v>
      </c>
      <c r="AC19" s="12">
        <f t="shared" si="12"/>
        <v>0</v>
      </c>
      <c r="AD19" s="12">
        <f t="shared" si="13"/>
        <v>0</v>
      </c>
      <c r="AE19" s="12">
        <f t="shared" si="14"/>
        <v>0</v>
      </c>
      <c r="AF19" s="12">
        <f t="shared" si="15"/>
        <v>0</v>
      </c>
      <c r="AG19" s="12">
        <f t="shared" si="16"/>
        <v>0</v>
      </c>
      <c r="AH19" s="12">
        <f t="shared" si="17"/>
        <v>0</v>
      </c>
      <c r="AI19" s="12">
        <f t="shared" si="18"/>
        <v>0</v>
      </c>
      <c r="AJ19" s="12">
        <f t="shared" si="19"/>
        <v>0</v>
      </c>
      <c r="AK19" s="12">
        <f t="shared" si="20"/>
        <v>0</v>
      </c>
      <c r="AL19" s="12">
        <f t="shared" si="21"/>
        <v>0</v>
      </c>
      <c r="AM19" s="12">
        <f t="shared" si="22"/>
        <v>0</v>
      </c>
      <c r="AN19" s="12">
        <f t="shared" si="23"/>
        <v>0</v>
      </c>
      <c r="AO19" s="12">
        <f t="shared" si="24"/>
        <v>0</v>
      </c>
      <c r="AP19" s="12">
        <f t="shared" si="25"/>
        <v>0</v>
      </c>
      <c r="AQ19" s="12">
        <f t="shared" si="26"/>
        <v>0</v>
      </c>
      <c r="AR19" s="10">
        <f t="shared" si="27"/>
        <v>0</v>
      </c>
      <c r="AT19" s="17">
        <f t="shared" si="28"/>
        <v>0</v>
      </c>
      <c r="AU19" s="12">
        <f t="shared" si="29"/>
        <v>0</v>
      </c>
      <c r="AV19" s="12">
        <f t="shared" si="30"/>
        <v>0</v>
      </c>
      <c r="AW19" s="12">
        <f t="shared" si="31"/>
        <v>0</v>
      </c>
      <c r="AX19" s="12">
        <f t="shared" si="32"/>
        <v>0</v>
      </c>
      <c r="AY19" s="12">
        <f t="shared" si="33"/>
        <v>0</v>
      </c>
      <c r="AZ19" s="12">
        <f t="shared" si="34"/>
        <v>0</v>
      </c>
      <c r="BA19" s="12">
        <f t="shared" si="35"/>
        <v>0</v>
      </c>
      <c r="BB19" s="12">
        <f t="shared" si="36"/>
        <v>0</v>
      </c>
      <c r="BC19" s="12">
        <f t="shared" si="37"/>
        <v>0</v>
      </c>
      <c r="BD19" s="12">
        <f t="shared" si="38"/>
        <v>0</v>
      </c>
      <c r="BE19" s="12">
        <f t="shared" si="39"/>
        <v>0</v>
      </c>
      <c r="BF19" s="12">
        <f t="shared" si="40"/>
        <v>0</v>
      </c>
      <c r="BG19" s="12">
        <f t="shared" si="41"/>
        <v>0</v>
      </c>
      <c r="BH19" s="12">
        <f t="shared" si="42"/>
        <v>0</v>
      </c>
      <c r="BI19" s="12">
        <f t="shared" si="43"/>
        <v>0</v>
      </c>
      <c r="BJ19" s="12">
        <f t="shared" si="44"/>
        <v>0</v>
      </c>
      <c r="BK19" s="12">
        <f t="shared" si="45"/>
        <v>0</v>
      </c>
      <c r="BL19" s="12">
        <f t="shared" si="46"/>
        <v>0</v>
      </c>
      <c r="BM19" s="12">
        <f t="shared" si="47"/>
        <v>0</v>
      </c>
      <c r="BN19" s="10">
        <f t="shared" si="48"/>
        <v>0</v>
      </c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</row>
    <row r="20" spans="1:127" ht="15" thickBot="1" x14ac:dyDescent="0.35">
      <c r="A20" s="29">
        <f>'Radar RCS FOV boundary'!A19</f>
        <v>-77</v>
      </c>
      <c r="B20" s="14">
        <f>'Radar RCS FOV boundary'!B19</f>
        <v>0</v>
      </c>
      <c r="C20" s="14">
        <f t="shared" si="6"/>
        <v>0</v>
      </c>
      <c r="D20" s="14">
        <f t="shared" si="3"/>
        <v>0</v>
      </c>
      <c r="E20" s="14">
        <f t="shared" si="3"/>
        <v>0</v>
      </c>
      <c r="F20" s="14">
        <f t="shared" si="3"/>
        <v>0</v>
      </c>
      <c r="G20" s="14">
        <f t="shared" si="3"/>
        <v>0</v>
      </c>
      <c r="H20" s="14">
        <f t="shared" si="3"/>
        <v>0</v>
      </c>
      <c r="I20" s="14">
        <f t="shared" si="3"/>
        <v>0</v>
      </c>
      <c r="J20" s="14">
        <f t="shared" si="3"/>
        <v>0</v>
      </c>
      <c r="K20" s="14">
        <f t="shared" si="3"/>
        <v>0</v>
      </c>
      <c r="L20" s="14">
        <f t="shared" ref="L20:V51" si="49">$B20 * POWER(10, -( (10 - L$6)/40) )</f>
        <v>0</v>
      </c>
      <c r="M20" s="14">
        <f t="shared" si="49"/>
        <v>0</v>
      </c>
      <c r="N20" s="14">
        <f t="shared" si="49"/>
        <v>0</v>
      </c>
      <c r="O20" s="14">
        <f t="shared" si="49"/>
        <v>0</v>
      </c>
      <c r="P20" s="14">
        <f t="shared" si="49"/>
        <v>0</v>
      </c>
      <c r="Q20" s="14">
        <f t="shared" si="49"/>
        <v>0</v>
      </c>
      <c r="R20" s="14">
        <f t="shared" si="49"/>
        <v>0</v>
      </c>
      <c r="S20" s="14">
        <f t="shared" si="49"/>
        <v>0</v>
      </c>
      <c r="T20" s="14">
        <f t="shared" si="49"/>
        <v>0</v>
      </c>
      <c r="U20" s="14">
        <f t="shared" si="49"/>
        <v>0</v>
      </c>
      <c r="V20" s="20">
        <f t="shared" si="49"/>
        <v>0</v>
      </c>
      <c r="X20" s="17">
        <f t="shared" si="7"/>
        <v>0</v>
      </c>
      <c r="Y20" s="12">
        <f t="shared" si="8"/>
        <v>0</v>
      </c>
      <c r="Z20" s="12">
        <f t="shared" si="9"/>
        <v>0</v>
      </c>
      <c r="AA20" s="12">
        <f t="shared" si="10"/>
        <v>0</v>
      </c>
      <c r="AB20" s="12">
        <f t="shared" si="11"/>
        <v>0</v>
      </c>
      <c r="AC20" s="12">
        <f t="shared" si="12"/>
        <v>0</v>
      </c>
      <c r="AD20" s="12">
        <f t="shared" si="13"/>
        <v>0</v>
      </c>
      <c r="AE20" s="12">
        <f t="shared" si="14"/>
        <v>0</v>
      </c>
      <c r="AF20" s="12">
        <f t="shared" si="15"/>
        <v>0</v>
      </c>
      <c r="AG20" s="12">
        <f t="shared" si="16"/>
        <v>0</v>
      </c>
      <c r="AH20" s="12">
        <f t="shared" si="17"/>
        <v>0</v>
      </c>
      <c r="AI20" s="12">
        <f t="shared" si="18"/>
        <v>0</v>
      </c>
      <c r="AJ20" s="12">
        <f t="shared" si="19"/>
        <v>0</v>
      </c>
      <c r="AK20" s="12">
        <f t="shared" si="20"/>
        <v>0</v>
      </c>
      <c r="AL20" s="12">
        <f t="shared" si="21"/>
        <v>0</v>
      </c>
      <c r="AM20" s="12">
        <f t="shared" si="22"/>
        <v>0</v>
      </c>
      <c r="AN20" s="12">
        <f t="shared" si="23"/>
        <v>0</v>
      </c>
      <c r="AO20" s="12">
        <f t="shared" si="24"/>
        <v>0</v>
      </c>
      <c r="AP20" s="12">
        <f t="shared" si="25"/>
        <v>0</v>
      </c>
      <c r="AQ20" s="12">
        <f t="shared" si="26"/>
        <v>0</v>
      </c>
      <c r="AR20" s="10">
        <f t="shared" si="27"/>
        <v>0</v>
      </c>
      <c r="AT20" s="17">
        <f t="shared" si="28"/>
        <v>0</v>
      </c>
      <c r="AU20" s="12">
        <f t="shared" si="29"/>
        <v>0</v>
      </c>
      <c r="AV20" s="12">
        <f t="shared" si="30"/>
        <v>0</v>
      </c>
      <c r="AW20" s="12">
        <f t="shared" si="31"/>
        <v>0</v>
      </c>
      <c r="AX20" s="12">
        <f t="shared" si="32"/>
        <v>0</v>
      </c>
      <c r="AY20" s="12">
        <f t="shared" si="33"/>
        <v>0</v>
      </c>
      <c r="AZ20" s="12">
        <f t="shared" si="34"/>
        <v>0</v>
      </c>
      <c r="BA20" s="12">
        <f t="shared" si="35"/>
        <v>0</v>
      </c>
      <c r="BB20" s="12">
        <f t="shared" si="36"/>
        <v>0</v>
      </c>
      <c r="BC20" s="12">
        <f t="shared" si="37"/>
        <v>0</v>
      </c>
      <c r="BD20" s="12">
        <f t="shared" si="38"/>
        <v>0</v>
      </c>
      <c r="BE20" s="12">
        <f t="shared" si="39"/>
        <v>0</v>
      </c>
      <c r="BF20" s="12">
        <f t="shared" si="40"/>
        <v>0</v>
      </c>
      <c r="BG20" s="12">
        <f t="shared" si="41"/>
        <v>0</v>
      </c>
      <c r="BH20" s="12">
        <f t="shared" si="42"/>
        <v>0</v>
      </c>
      <c r="BI20" s="12">
        <f t="shared" si="43"/>
        <v>0</v>
      </c>
      <c r="BJ20" s="12">
        <f t="shared" si="44"/>
        <v>0</v>
      </c>
      <c r="BK20" s="12">
        <f t="shared" si="45"/>
        <v>0</v>
      </c>
      <c r="BL20" s="12">
        <f t="shared" si="46"/>
        <v>0</v>
      </c>
      <c r="BM20" s="12">
        <f t="shared" si="47"/>
        <v>0</v>
      </c>
      <c r="BN20" s="10">
        <f t="shared" si="48"/>
        <v>0</v>
      </c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</row>
    <row r="21" spans="1:127" ht="15" thickBot="1" x14ac:dyDescent="0.35">
      <c r="A21" s="29">
        <f>'Radar RCS FOV boundary'!A20</f>
        <v>-76</v>
      </c>
      <c r="B21" s="14">
        <f>'Radar RCS FOV boundary'!B20</f>
        <v>0</v>
      </c>
      <c r="C21" s="14">
        <f t="shared" si="6"/>
        <v>0</v>
      </c>
      <c r="D21" s="14">
        <f t="shared" si="6"/>
        <v>0</v>
      </c>
      <c r="E21" s="14">
        <f t="shared" si="6"/>
        <v>0</v>
      </c>
      <c r="F21" s="14">
        <f t="shared" si="6"/>
        <v>0</v>
      </c>
      <c r="G21" s="14">
        <f t="shared" si="6"/>
        <v>0</v>
      </c>
      <c r="H21" s="14">
        <f t="shared" si="6"/>
        <v>0</v>
      </c>
      <c r="I21" s="14">
        <f t="shared" si="6"/>
        <v>0</v>
      </c>
      <c r="J21" s="14">
        <f t="shared" si="6"/>
        <v>0</v>
      </c>
      <c r="K21" s="14">
        <f t="shared" si="6"/>
        <v>0</v>
      </c>
      <c r="L21" s="14">
        <f t="shared" si="6"/>
        <v>0</v>
      </c>
      <c r="M21" s="14">
        <f t="shared" si="6"/>
        <v>0</v>
      </c>
      <c r="N21" s="14">
        <f t="shared" si="6"/>
        <v>0</v>
      </c>
      <c r="O21" s="14">
        <f t="shared" si="6"/>
        <v>0</v>
      </c>
      <c r="P21" s="14">
        <f t="shared" si="6"/>
        <v>0</v>
      </c>
      <c r="Q21" s="14">
        <f t="shared" si="6"/>
        <v>0</v>
      </c>
      <c r="R21" s="14">
        <f t="shared" si="6"/>
        <v>0</v>
      </c>
      <c r="S21" s="14">
        <f t="shared" si="49"/>
        <v>0</v>
      </c>
      <c r="T21" s="14">
        <f t="shared" si="49"/>
        <v>0</v>
      </c>
      <c r="U21" s="14">
        <f t="shared" si="49"/>
        <v>0</v>
      </c>
      <c r="V21" s="20">
        <f t="shared" si="49"/>
        <v>0</v>
      </c>
      <c r="X21" s="17">
        <f t="shared" si="7"/>
        <v>0</v>
      </c>
      <c r="Y21" s="12">
        <f t="shared" si="8"/>
        <v>0</v>
      </c>
      <c r="Z21" s="12">
        <f t="shared" si="9"/>
        <v>0</v>
      </c>
      <c r="AA21" s="12">
        <f t="shared" si="10"/>
        <v>0</v>
      </c>
      <c r="AB21" s="12">
        <f t="shared" si="11"/>
        <v>0</v>
      </c>
      <c r="AC21" s="12">
        <f t="shared" si="12"/>
        <v>0</v>
      </c>
      <c r="AD21" s="12">
        <f t="shared" si="13"/>
        <v>0</v>
      </c>
      <c r="AE21" s="12">
        <f t="shared" si="14"/>
        <v>0</v>
      </c>
      <c r="AF21" s="12">
        <f t="shared" si="15"/>
        <v>0</v>
      </c>
      <c r="AG21" s="12">
        <f t="shared" si="16"/>
        <v>0</v>
      </c>
      <c r="AH21" s="12">
        <f t="shared" si="17"/>
        <v>0</v>
      </c>
      <c r="AI21" s="12">
        <f t="shared" si="18"/>
        <v>0</v>
      </c>
      <c r="AJ21" s="12">
        <f t="shared" si="19"/>
        <v>0</v>
      </c>
      <c r="AK21" s="12">
        <f t="shared" si="20"/>
        <v>0</v>
      </c>
      <c r="AL21" s="12">
        <f t="shared" si="21"/>
        <v>0</v>
      </c>
      <c r="AM21" s="12">
        <f t="shared" si="22"/>
        <v>0</v>
      </c>
      <c r="AN21" s="12">
        <f t="shared" si="23"/>
        <v>0</v>
      </c>
      <c r="AO21" s="12">
        <f t="shared" si="24"/>
        <v>0</v>
      </c>
      <c r="AP21" s="12">
        <f t="shared" si="25"/>
        <v>0</v>
      </c>
      <c r="AQ21" s="12">
        <f t="shared" si="26"/>
        <v>0</v>
      </c>
      <c r="AR21" s="10">
        <f t="shared" si="27"/>
        <v>0</v>
      </c>
      <c r="AT21" s="17">
        <f t="shared" si="28"/>
        <v>0</v>
      </c>
      <c r="AU21" s="12">
        <f t="shared" si="29"/>
        <v>0</v>
      </c>
      <c r="AV21" s="12">
        <f t="shared" si="30"/>
        <v>0</v>
      </c>
      <c r="AW21" s="12">
        <f t="shared" si="31"/>
        <v>0</v>
      </c>
      <c r="AX21" s="12">
        <f t="shared" si="32"/>
        <v>0</v>
      </c>
      <c r="AY21" s="12">
        <f t="shared" si="33"/>
        <v>0</v>
      </c>
      <c r="AZ21" s="12">
        <f t="shared" si="34"/>
        <v>0</v>
      </c>
      <c r="BA21" s="12">
        <f t="shared" si="35"/>
        <v>0</v>
      </c>
      <c r="BB21" s="12">
        <f t="shared" si="36"/>
        <v>0</v>
      </c>
      <c r="BC21" s="12">
        <f t="shared" si="37"/>
        <v>0</v>
      </c>
      <c r="BD21" s="12">
        <f t="shared" si="38"/>
        <v>0</v>
      </c>
      <c r="BE21" s="12">
        <f t="shared" si="39"/>
        <v>0</v>
      </c>
      <c r="BF21" s="12">
        <f t="shared" si="40"/>
        <v>0</v>
      </c>
      <c r="BG21" s="12">
        <f t="shared" si="41"/>
        <v>0</v>
      </c>
      <c r="BH21" s="12">
        <f t="shared" si="42"/>
        <v>0</v>
      </c>
      <c r="BI21" s="12">
        <f t="shared" si="43"/>
        <v>0</v>
      </c>
      <c r="BJ21" s="12">
        <f t="shared" si="44"/>
        <v>0</v>
      </c>
      <c r="BK21" s="12">
        <f t="shared" si="45"/>
        <v>0</v>
      </c>
      <c r="BL21" s="12">
        <f t="shared" si="46"/>
        <v>0</v>
      </c>
      <c r="BM21" s="12">
        <f t="shared" si="47"/>
        <v>0</v>
      </c>
      <c r="BN21" s="10">
        <f t="shared" si="48"/>
        <v>0</v>
      </c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</row>
    <row r="22" spans="1:127" ht="15" thickBot="1" x14ac:dyDescent="0.35">
      <c r="A22" s="29">
        <f>'Radar RCS FOV boundary'!A21</f>
        <v>-75</v>
      </c>
      <c r="B22" s="14">
        <f>'Radar RCS FOV boundary'!B21</f>
        <v>0</v>
      </c>
      <c r="C22" s="14">
        <f t="shared" si="6"/>
        <v>0</v>
      </c>
      <c r="D22" s="14">
        <f t="shared" si="6"/>
        <v>0</v>
      </c>
      <c r="E22" s="14">
        <f t="shared" si="6"/>
        <v>0</v>
      </c>
      <c r="F22" s="14">
        <f t="shared" si="6"/>
        <v>0</v>
      </c>
      <c r="G22" s="14">
        <f t="shared" si="6"/>
        <v>0</v>
      </c>
      <c r="H22" s="14">
        <f t="shared" si="6"/>
        <v>0</v>
      </c>
      <c r="I22" s="14">
        <f t="shared" si="6"/>
        <v>0</v>
      </c>
      <c r="J22" s="14">
        <f t="shared" si="6"/>
        <v>0</v>
      </c>
      <c r="K22" s="14">
        <f t="shared" si="6"/>
        <v>0</v>
      </c>
      <c r="L22" s="14">
        <f t="shared" si="6"/>
        <v>0</v>
      </c>
      <c r="M22" s="14">
        <f t="shared" si="6"/>
        <v>0</v>
      </c>
      <c r="N22" s="14">
        <f t="shared" si="6"/>
        <v>0</v>
      </c>
      <c r="O22" s="14">
        <f t="shared" si="6"/>
        <v>0</v>
      </c>
      <c r="P22" s="14">
        <f t="shared" si="6"/>
        <v>0</v>
      </c>
      <c r="Q22" s="14">
        <f t="shared" si="6"/>
        <v>0</v>
      </c>
      <c r="R22" s="14">
        <f t="shared" si="6"/>
        <v>0</v>
      </c>
      <c r="S22" s="14">
        <f t="shared" si="49"/>
        <v>0</v>
      </c>
      <c r="T22" s="14">
        <f t="shared" si="49"/>
        <v>0</v>
      </c>
      <c r="U22" s="14">
        <f t="shared" si="49"/>
        <v>0</v>
      </c>
      <c r="V22" s="20">
        <f t="shared" si="49"/>
        <v>0</v>
      </c>
      <c r="X22" s="17">
        <f t="shared" si="7"/>
        <v>0</v>
      </c>
      <c r="Y22" s="12">
        <f t="shared" si="8"/>
        <v>0</v>
      </c>
      <c r="Z22" s="12">
        <f t="shared" si="9"/>
        <v>0</v>
      </c>
      <c r="AA22" s="12">
        <f t="shared" si="10"/>
        <v>0</v>
      </c>
      <c r="AB22" s="12">
        <f t="shared" si="11"/>
        <v>0</v>
      </c>
      <c r="AC22" s="12">
        <f t="shared" si="12"/>
        <v>0</v>
      </c>
      <c r="AD22" s="12">
        <f t="shared" si="13"/>
        <v>0</v>
      </c>
      <c r="AE22" s="12">
        <f t="shared" si="14"/>
        <v>0</v>
      </c>
      <c r="AF22" s="12">
        <f t="shared" si="15"/>
        <v>0</v>
      </c>
      <c r="AG22" s="12">
        <f t="shared" si="16"/>
        <v>0</v>
      </c>
      <c r="AH22" s="12">
        <f t="shared" si="17"/>
        <v>0</v>
      </c>
      <c r="AI22" s="12">
        <f t="shared" si="18"/>
        <v>0</v>
      </c>
      <c r="AJ22" s="12">
        <f t="shared" si="19"/>
        <v>0</v>
      </c>
      <c r="AK22" s="12">
        <f t="shared" si="20"/>
        <v>0</v>
      </c>
      <c r="AL22" s="12">
        <f t="shared" si="21"/>
        <v>0</v>
      </c>
      <c r="AM22" s="12">
        <f t="shared" si="22"/>
        <v>0</v>
      </c>
      <c r="AN22" s="12">
        <f t="shared" si="23"/>
        <v>0</v>
      </c>
      <c r="AO22" s="12">
        <f t="shared" si="24"/>
        <v>0</v>
      </c>
      <c r="AP22" s="12">
        <f t="shared" si="25"/>
        <v>0</v>
      </c>
      <c r="AQ22" s="12">
        <f t="shared" si="26"/>
        <v>0</v>
      </c>
      <c r="AR22" s="10">
        <f t="shared" si="27"/>
        <v>0</v>
      </c>
      <c r="AT22" s="17">
        <f t="shared" si="28"/>
        <v>0</v>
      </c>
      <c r="AU22" s="12">
        <f t="shared" si="29"/>
        <v>0</v>
      </c>
      <c r="AV22" s="12">
        <f t="shared" si="30"/>
        <v>0</v>
      </c>
      <c r="AW22" s="12">
        <f t="shared" si="31"/>
        <v>0</v>
      </c>
      <c r="AX22" s="12">
        <f t="shared" si="32"/>
        <v>0</v>
      </c>
      <c r="AY22" s="12">
        <f t="shared" si="33"/>
        <v>0</v>
      </c>
      <c r="AZ22" s="12">
        <f t="shared" si="34"/>
        <v>0</v>
      </c>
      <c r="BA22" s="12">
        <f t="shared" si="35"/>
        <v>0</v>
      </c>
      <c r="BB22" s="12">
        <f t="shared" si="36"/>
        <v>0</v>
      </c>
      <c r="BC22" s="12">
        <f t="shared" si="37"/>
        <v>0</v>
      </c>
      <c r="BD22" s="12">
        <f t="shared" si="38"/>
        <v>0</v>
      </c>
      <c r="BE22" s="12">
        <f t="shared" si="39"/>
        <v>0</v>
      </c>
      <c r="BF22" s="12">
        <f t="shared" si="40"/>
        <v>0</v>
      </c>
      <c r="BG22" s="12">
        <f t="shared" si="41"/>
        <v>0</v>
      </c>
      <c r="BH22" s="12">
        <f t="shared" si="42"/>
        <v>0</v>
      </c>
      <c r="BI22" s="12">
        <f t="shared" si="43"/>
        <v>0</v>
      </c>
      <c r="BJ22" s="12">
        <f t="shared" si="44"/>
        <v>0</v>
      </c>
      <c r="BK22" s="12">
        <f t="shared" si="45"/>
        <v>0</v>
      </c>
      <c r="BL22" s="12">
        <f t="shared" si="46"/>
        <v>0</v>
      </c>
      <c r="BM22" s="12">
        <f t="shared" si="47"/>
        <v>0</v>
      </c>
      <c r="BN22" s="10">
        <f t="shared" si="48"/>
        <v>0</v>
      </c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</row>
    <row r="23" spans="1:127" ht="15" thickBot="1" x14ac:dyDescent="0.35">
      <c r="A23" s="29">
        <f>'Radar RCS FOV boundary'!A22</f>
        <v>-74</v>
      </c>
      <c r="B23" s="14">
        <f>'Radar RCS FOV boundary'!B22</f>
        <v>0</v>
      </c>
      <c r="C23" s="14">
        <f t="shared" si="6"/>
        <v>0</v>
      </c>
      <c r="D23" s="14">
        <f t="shared" si="6"/>
        <v>0</v>
      </c>
      <c r="E23" s="14">
        <f t="shared" si="6"/>
        <v>0</v>
      </c>
      <c r="F23" s="14">
        <f t="shared" si="6"/>
        <v>0</v>
      </c>
      <c r="G23" s="14">
        <f t="shared" si="6"/>
        <v>0</v>
      </c>
      <c r="H23" s="14">
        <f t="shared" si="6"/>
        <v>0</v>
      </c>
      <c r="I23" s="14">
        <f t="shared" si="6"/>
        <v>0</v>
      </c>
      <c r="J23" s="14">
        <f t="shared" si="6"/>
        <v>0</v>
      </c>
      <c r="K23" s="14">
        <f t="shared" si="6"/>
        <v>0</v>
      </c>
      <c r="L23" s="14">
        <f t="shared" si="6"/>
        <v>0</v>
      </c>
      <c r="M23" s="14">
        <f t="shared" si="6"/>
        <v>0</v>
      </c>
      <c r="N23" s="14">
        <f t="shared" si="6"/>
        <v>0</v>
      </c>
      <c r="O23" s="14">
        <f t="shared" si="6"/>
        <v>0</v>
      </c>
      <c r="P23" s="14">
        <f t="shared" si="6"/>
        <v>0</v>
      </c>
      <c r="Q23" s="14">
        <f t="shared" si="6"/>
        <v>0</v>
      </c>
      <c r="R23" s="14">
        <f t="shared" si="6"/>
        <v>0</v>
      </c>
      <c r="S23" s="14">
        <f t="shared" si="49"/>
        <v>0</v>
      </c>
      <c r="T23" s="14">
        <f t="shared" si="49"/>
        <v>0</v>
      </c>
      <c r="U23" s="14">
        <f t="shared" si="49"/>
        <v>0</v>
      </c>
      <c r="V23" s="20">
        <f t="shared" si="49"/>
        <v>0</v>
      </c>
      <c r="X23" s="17">
        <f t="shared" si="7"/>
        <v>0</v>
      </c>
      <c r="Y23" s="12">
        <f t="shared" si="8"/>
        <v>0</v>
      </c>
      <c r="Z23" s="12">
        <f t="shared" si="9"/>
        <v>0</v>
      </c>
      <c r="AA23" s="12">
        <f t="shared" si="10"/>
        <v>0</v>
      </c>
      <c r="AB23" s="12">
        <f t="shared" si="11"/>
        <v>0</v>
      </c>
      <c r="AC23" s="12">
        <f t="shared" si="12"/>
        <v>0</v>
      </c>
      <c r="AD23" s="12">
        <f t="shared" si="13"/>
        <v>0</v>
      </c>
      <c r="AE23" s="12">
        <f t="shared" si="14"/>
        <v>0</v>
      </c>
      <c r="AF23" s="12">
        <f t="shared" si="15"/>
        <v>0</v>
      </c>
      <c r="AG23" s="12">
        <f t="shared" si="16"/>
        <v>0</v>
      </c>
      <c r="AH23" s="12">
        <f t="shared" si="17"/>
        <v>0</v>
      </c>
      <c r="AI23" s="12">
        <f t="shared" si="18"/>
        <v>0</v>
      </c>
      <c r="AJ23" s="12">
        <f t="shared" si="19"/>
        <v>0</v>
      </c>
      <c r="AK23" s="12">
        <f t="shared" si="20"/>
        <v>0</v>
      </c>
      <c r="AL23" s="12">
        <f t="shared" si="21"/>
        <v>0</v>
      </c>
      <c r="AM23" s="12">
        <f t="shared" si="22"/>
        <v>0</v>
      </c>
      <c r="AN23" s="12">
        <f t="shared" si="23"/>
        <v>0</v>
      </c>
      <c r="AO23" s="12">
        <f t="shared" si="24"/>
        <v>0</v>
      </c>
      <c r="AP23" s="12">
        <f t="shared" si="25"/>
        <v>0</v>
      </c>
      <c r="AQ23" s="12">
        <f t="shared" si="26"/>
        <v>0</v>
      </c>
      <c r="AR23" s="10">
        <f t="shared" si="27"/>
        <v>0</v>
      </c>
      <c r="AT23" s="17">
        <f t="shared" si="28"/>
        <v>0</v>
      </c>
      <c r="AU23" s="12">
        <f t="shared" si="29"/>
        <v>0</v>
      </c>
      <c r="AV23" s="12">
        <f t="shared" si="30"/>
        <v>0</v>
      </c>
      <c r="AW23" s="12">
        <f t="shared" si="31"/>
        <v>0</v>
      </c>
      <c r="AX23" s="12">
        <f t="shared" si="32"/>
        <v>0</v>
      </c>
      <c r="AY23" s="12">
        <f t="shared" si="33"/>
        <v>0</v>
      </c>
      <c r="AZ23" s="12">
        <f t="shared" si="34"/>
        <v>0</v>
      </c>
      <c r="BA23" s="12">
        <f t="shared" si="35"/>
        <v>0</v>
      </c>
      <c r="BB23" s="12">
        <f t="shared" si="36"/>
        <v>0</v>
      </c>
      <c r="BC23" s="12">
        <f t="shared" si="37"/>
        <v>0</v>
      </c>
      <c r="BD23" s="12">
        <f t="shared" si="38"/>
        <v>0</v>
      </c>
      <c r="BE23" s="12">
        <f t="shared" si="39"/>
        <v>0</v>
      </c>
      <c r="BF23" s="12">
        <f t="shared" si="40"/>
        <v>0</v>
      </c>
      <c r="BG23" s="12">
        <f t="shared" si="41"/>
        <v>0</v>
      </c>
      <c r="BH23" s="12">
        <f t="shared" si="42"/>
        <v>0</v>
      </c>
      <c r="BI23" s="12">
        <f t="shared" si="43"/>
        <v>0</v>
      </c>
      <c r="BJ23" s="12">
        <f t="shared" si="44"/>
        <v>0</v>
      </c>
      <c r="BK23" s="12">
        <f t="shared" si="45"/>
        <v>0</v>
      </c>
      <c r="BL23" s="12">
        <f t="shared" si="46"/>
        <v>0</v>
      </c>
      <c r="BM23" s="12">
        <f t="shared" si="47"/>
        <v>0</v>
      </c>
      <c r="BN23" s="10">
        <f t="shared" si="48"/>
        <v>0</v>
      </c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</row>
    <row r="24" spans="1:127" ht="15" thickBot="1" x14ac:dyDescent="0.35">
      <c r="A24" s="29">
        <f>'Radar RCS FOV boundary'!A23</f>
        <v>-73</v>
      </c>
      <c r="B24" s="14">
        <f>'Radar RCS FOV boundary'!B23</f>
        <v>0</v>
      </c>
      <c r="C24" s="14">
        <f t="shared" si="6"/>
        <v>0</v>
      </c>
      <c r="D24" s="14">
        <f t="shared" si="6"/>
        <v>0</v>
      </c>
      <c r="E24" s="14">
        <f t="shared" si="6"/>
        <v>0</v>
      </c>
      <c r="F24" s="14">
        <f t="shared" si="6"/>
        <v>0</v>
      </c>
      <c r="G24" s="14">
        <f t="shared" si="6"/>
        <v>0</v>
      </c>
      <c r="H24" s="14">
        <f t="shared" si="6"/>
        <v>0</v>
      </c>
      <c r="I24" s="14">
        <f t="shared" si="6"/>
        <v>0</v>
      </c>
      <c r="J24" s="14">
        <f t="shared" si="6"/>
        <v>0</v>
      </c>
      <c r="K24" s="14">
        <f t="shared" si="6"/>
        <v>0</v>
      </c>
      <c r="L24" s="14">
        <f t="shared" si="6"/>
        <v>0</v>
      </c>
      <c r="M24" s="14">
        <f t="shared" si="6"/>
        <v>0</v>
      </c>
      <c r="N24" s="14">
        <f t="shared" si="6"/>
        <v>0</v>
      </c>
      <c r="O24" s="14">
        <f t="shared" si="6"/>
        <v>0</v>
      </c>
      <c r="P24" s="14">
        <f t="shared" si="6"/>
        <v>0</v>
      </c>
      <c r="Q24" s="14">
        <f t="shared" si="6"/>
        <v>0</v>
      </c>
      <c r="R24" s="14">
        <f t="shared" si="6"/>
        <v>0</v>
      </c>
      <c r="S24" s="14">
        <f t="shared" si="49"/>
        <v>0</v>
      </c>
      <c r="T24" s="14">
        <f t="shared" si="49"/>
        <v>0</v>
      </c>
      <c r="U24" s="14">
        <f t="shared" si="49"/>
        <v>0</v>
      </c>
      <c r="V24" s="20">
        <f t="shared" si="49"/>
        <v>0</v>
      </c>
      <c r="X24" s="17">
        <f t="shared" si="7"/>
        <v>0</v>
      </c>
      <c r="Y24" s="12">
        <f t="shared" si="8"/>
        <v>0</v>
      </c>
      <c r="Z24" s="12">
        <f t="shared" si="9"/>
        <v>0</v>
      </c>
      <c r="AA24" s="12">
        <f t="shared" si="10"/>
        <v>0</v>
      </c>
      <c r="AB24" s="12">
        <f t="shared" si="11"/>
        <v>0</v>
      </c>
      <c r="AC24" s="12">
        <f t="shared" si="12"/>
        <v>0</v>
      </c>
      <c r="AD24" s="12">
        <f t="shared" si="13"/>
        <v>0</v>
      </c>
      <c r="AE24" s="12">
        <f t="shared" si="14"/>
        <v>0</v>
      </c>
      <c r="AF24" s="12">
        <f t="shared" si="15"/>
        <v>0</v>
      </c>
      <c r="AG24" s="12">
        <f t="shared" si="16"/>
        <v>0</v>
      </c>
      <c r="AH24" s="12">
        <f t="shared" si="17"/>
        <v>0</v>
      </c>
      <c r="AI24" s="12">
        <f t="shared" si="18"/>
        <v>0</v>
      </c>
      <c r="AJ24" s="12">
        <f t="shared" si="19"/>
        <v>0</v>
      </c>
      <c r="AK24" s="12">
        <f t="shared" si="20"/>
        <v>0</v>
      </c>
      <c r="AL24" s="12">
        <f t="shared" si="21"/>
        <v>0</v>
      </c>
      <c r="AM24" s="12">
        <f t="shared" si="22"/>
        <v>0</v>
      </c>
      <c r="AN24" s="12">
        <f t="shared" si="23"/>
        <v>0</v>
      </c>
      <c r="AO24" s="12">
        <f t="shared" si="24"/>
        <v>0</v>
      </c>
      <c r="AP24" s="12">
        <f t="shared" si="25"/>
        <v>0</v>
      </c>
      <c r="AQ24" s="12">
        <f t="shared" si="26"/>
        <v>0</v>
      </c>
      <c r="AR24" s="10">
        <f t="shared" si="27"/>
        <v>0</v>
      </c>
      <c r="AT24" s="17">
        <f t="shared" si="28"/>
        <v>0</v>
      </c>
      <c r="AU24" s="12">
        <f t="shared" si="29"/>
        <v>0</v>
      </c>
      <c r="AV24" s="12">
        <f t="shared" si="30"/>
        <v>0</v>
      </c>
      <c r="AW24" s="12">
        <f t="shared" si="31"/>
        <v>0</v>
      </c>
      <c r="AX24" s="12">
        <f t="shared" si="32"/>
        <v>0</v>
      </c>
      <c r="AY24" s="12">
        <f t="shared" si="33"/>
        <v>0</v>
      </c>
      <c r="AZ24" s="12">
        <f t="shared" si="34"/>
        <v>0</v>
      </c>
      <c r="BA24" s="12">
        <f t="shared" si="35"/>
        <v>0</v>
      </c>
      <c r="BB24" s="12">
        <f t="shared" si="36"/>
        <v>0</v>
      </c>
      <c r="BC24" s="12">
        <f t="shared" si="37"/>
        <v>0</v>
      </c>
      <c r="BD24" s="12">
        <f t="shared" si="38"/>
        <v>0</v>
      </c>
      <c r="BE24" s="12">
        <f t="shared" si="39"/>
        <v>0</v>
      </c>
      <c r="BF24" s="12">
        <f t="shared" si="40"/>
        <v>0</v>
      </c>
      <c r="BG24" s="12">
        <f t="shared" si="41"/>
        <v>0</v>
      </c>
      <c r="BH24" s="12">
        <f t="shared" si="42"/>
        <v>0</v>
      </c>
      <c r="BI24" s="12">
        <f t="shared" si="43"/>
        <v>0</v>
      </c>
      <c r="BJ24" s="12">
        <f t="shared" si="44"/>
        <v>0</v>
      </c>
      <c r="BK24" s="12">
        <f t="shared" si="45"/>
        <v>0</v>
      </c>
      <c r="BL24" s="12">
        <f t="shared" si="46"/>
        <v>0</v>
      </c>
      <c r="BM24" s="12">
        <f t="shared" si="47"/>
        <v>0</v>
      </c>
      <c r="BN24" s="10">
        <f t="shared" si="48"/>
        <v>0</v>
      </c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</row>
    <row r="25" spans="1:127" ht="15" thickBot="1" x14ac:dyDescent="0.35">
      <c r="A25" s="29">
        <f>'Radar RCS FOV boundary'!A24</f>
        <v>-72</v>
      </c>
      <c r="B25" s="14">
        <f>'Radar RCS FOV boundary'!B24</f>
        <v>0</v>
      </c>
      <c r="C25" s="14">
        <f t="shared" si="6"/>
        <v>0</v>
      </c>
      <c r="D25" s="14">
        <f t="shared" si="6"/>
        <v>0</v>
      </c>
      <c r="E25" s="14">
        <f t="shared" si="6"/>
        <v>0</v>
      </c>
      <c r="F25" s="14">
        <f t="shared" si="6"/>
        <v>0</v>
      </c>
      <c r="G25" s="14">
        <f t="shared" si="6"/>
        <v>0</v>
      </c>
      <c r="H25" s="14">
        <f t="shared" si="6"/>
        <v>0</v>
      </c>
      <c r="I25" s="14">
        <f t="shared" si="6"/>
        <v>0</v>
      </c>
      <c r="J25" s="14">
        <f t="shared" si="6"/>
        <v>0</v>
      </c>
      <c r="K25" s="14">
        <f t="shared" si="6"/>
        <v>0</v>
      </c>
      <c r="L25" s="14">
        <f t="shared" si="6"/>
        <v>0</v>
      </c>
      <c r="M25" s="14">
        <f t="shared" si="6"/>
        <v>0</v>
      </c>
      <c r="N25" s="14">
        <f t="shared" si="6"/>
        <v>0</v>
      </c>
      <c r="O25" s="14">
        <f t="shared" si="6"/>
        <v>0</v>
      </c>
      <c r="P25" s="14">
        <f t="shared" si="6"/>
        <v>0</v>
      </c>
      <c r="Q25" s="14">
        <f t="shared" si="6"/>
        <v>0</v>
      </c>
      <c r="R25" s="14">
        <f t="shared" si="6"/>
        <v>0</v>
      </c>
      <c r="S25" s="14">
        <f t="shared" si="49"/>
        <v>0</v>
      </c>
      <c r="T25" s="14">
        <f t="shared" si="49"/>
        <v>0</v>
      </c>
      <c r="U25" s="14">
        <f t="shared" si="49"/>
        <v>0</v>
      </c>
      <c r="V25" s="20">
        <f t="shared" si="49"/>
        <v>0</v>
      </c>
      <c r="X25" s="17">
        <f t="shared" si="7"/>
        <v>0</v>
      </c>
      <c r="Y25" s="12">
        <f t="shared" si="8"/>
        <v>0</v>
      </c>
      <c r="Z25" s="12">
        <f t="shared" si="9"/>
        <v>0</v>
      </c>
      <c r="AA25" s="12">
        <f t="shared" si="10"/>
        <v>0</v>
      </c>
      <c r="AB25" s="12">
        <f t="shared" si="11"/>
        <v>0</v>
      </c>
      <c r="AC25" s="12">
        <f t="shared" si="12"/>
        <v>0</v>
      </c>
      <c r="AD25" s="12">
        <f t="shared" si="13"/>
        <v>0</v>
      </c>
      <c r="AE25" s="12">
        <f t="shared" si="14"/>
        <v>0</v>
      </c>
      <c r="AF25" s="12">
        <f t="shared" si="15"/>
        <v>0</v>
      </c>
      <c r="AG25" s="12">
        <f t="shared" si="16"/>
        <v>0</v>
      </c>
      <c r="AH25" s="12">
        <f t="shared" si="17"/>
        <v>0</v>
      </c>
      <c r="AI25" s="12">
        <f t="shared" si="18"/>
        <v>0</v>
      </c>
      <c r="AJ25" s="12">
        <f t="shared" si="19"/>
        <v>0</v>
      </c>
      <c r="AK25" s="12">
        <f t="shared" si="20"/>
        <v>0</v>
      </c>
      <c r="AL25" s="12">
        <f t="shared" si="21"/>
        <v>0</v>
      </c>
      <c r="AM25" s="12">
        <f t="shared" si="22"/>
        <v>0</v>
      </c>
      <c r="AN25" s="12">
        <f t="shared" si="23"/>
        <v>0</v>
      </c>
      <c r="AO25" s="12">
        <f t="shared" si="24"/>
        <v>0</v>
      </c>
      <c r="AP25" s="12">
        <f t="shared" si="25"/>
        <v>0</v>
      </c>
      <c r="AQ25" s="12">
        <f t="shared" si="26"/>
        <v>0</v>
      </c>
      <c r="AR25" s="10">
        <f t="shared" si="27"/>
        <v>0</v>
      </c>
      <c r="AT25" s="17">
        <f t="shared" si="28"/>
        <v>0</v>
      </c>
      <c r="AU25" s="12">
        <f t="shared" si="29"/>
        <v>0</v>
      </c>
      <c r="AV25" s="12">
        <f t="shared" si="30"/>
        <v>0</v>
      </c>
      <c r="AW25" s="12">
        <f t="shared" si="31"/>
        <v>0</v>
      </c>
      <c r="AX25" s="12">
        <f t="shared" si="32"/>
        <v>0</v>
      </c>
      <c r="AY25" s="12">
        <f t="shared" si="33"/>
        <v>0</v>
      </c>
      <c r="AZ25" s="12">
        <f t="shared" si="34"/>
        <v>0</v>
      </c>
      <c r="BA25" s="12">
        <f t="shared" si="35"/>
        <v>0</v>
      </c>
      <c r="BB25" s="12">
        <f t="shared" si="36"/>
        <v>0</v>
      </c>
      <c r="BC25" s="12">
        <f t="shared" si="37"/>
        <v>0</v>
      </c>
      <c r="BD25" s="12">
        <f t="shared" si="38"/>
        <v>0</v>
      </c>
      <c r="BE25" s="12">
        <f t="shared" si="39"/>
        <v>0</v>
      </c>
      <c r="BF25" s="12">
        <f t="shared" si="40"/>
        <v>0</v>
      </c>
      <c r="BG25" s="12">
        <f t="shared" si="41"/>
        <v>0</v>
      </c>
      <c r="BH25" s="12">
        <f t="shared" si="42"/>
        <v>0</v>
      </c>
      <c r="BI25" s="12">
        <f t="shared" si="43"/>
        <v>0</v>
      </c>
      <c r="BJ25" s="12">
        <f t="shared" si="44"/>
        <v>0</v>
      </c>
      <c r="BK25" s="12">
        <f t="shared" si="45"/>
        <v>0</v>
      </c>
      <c r="BL25" s="12">
        <f t="shared" si="46"/>
        <v>0</v>
      </c>
      <c r="BM25" s="12">
        <f t="shared" si="47"/>
        <v>0</v>
      </c>
      <c r="BN25" s="10">
        <f t="shared" si="48"/>
        <v>0</v>
      </c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</row>
    <row r="26" spans="1:127" ht="15" thickBot="1" x14ac:dyDescent="0.35">
      <c r="A26" s="29">
        <f>'Radar RCS FOV boundary'!A25</f>
        <v>-71</v>
      </c>
      <c r="B26" s="14">
        <f>'Radar RCS FOV boundary'!B25</f>
        <v>0</v>
      </c>
      <c r="C26" s="14">
        <f t="shared" si="6"/>
        <v>0</v>
      </c>
      <c r="D26" s="14">
        <f t="shared" si="6"/>
        <v>0</v>
      </c>
      <c r="E26" s="14">
        <f t="shared" si="6"/>
        <v>0</v>
      </c>
      <c r="F26" s="14">
        <f t="shared" si="6"/>
        <v>0</v>
      </c>
      <c r="G26" s="14">
        <f t="shared" si="6"/>
        <v>0</v>
      </c>
      <c r="H26" s="14">
        <f t="shared" si="6"/>
        <v>0</v>
      </c>
      <c r="I26" s="14">
        <f t="shared" si="6"/>
        <v>0</v>
      </c>
      <c r="J26" s="14">
        <f t="shared" si="6"/>
        <v>0</v>
      </c>
      <c r="K26" s="14">
        <f t="shared" si="6"/>
        <v>0</v>
      </c>
      <c r="L26" s="14">
        <f t="shared" si="6"/>
        <v>0</v>
      </c>
      <c r="M26" s="14">
        <f t="shared" si="6"/>
        <v>0</v>
      </c>
      <c r="N26" s="14">
        <f t="shared" si="6"/>
        <v>0</v>
      </c>
      <c r="O26" s="14">
        <f t="shared" si="6"/>
        <v>0</v>
      </c>
      <c r="P26" s="14">
        <f t="shared" si="6"/>
        <v>0</v>
      </c>
      <c r="Q26" s="14">
        <f t="shared" si="6"/>
        <v>0</v>
      </c>
      <c r="R26" s="14">
        <f t="shared" si="6"/>
        <v>0</v>
      </c>
      <c r="S26" s="14">
        <f t="shared" si="49"/>
        <v>0</v>
      </c>
      <c r="T26" s="14">
        <f t="shared" si="49"/>
        <v>0</v>
      </c>
      <c r="U26" s="14">
        <f t="shared" si="49"/>
        <v>0</v>
      </c>
      <c r="V26" s="20">
        <f t="shared" si="49"/>
        <v>0</v>
      </c>
      <c r="X26" s="17">
        <f t="shared" si="7"/>
        <v>0</v>
      </c>
      <c r="Y26" s="12">
        <f t="shared" si="8"/>
        <v>0</v>
      </c>
      <c r="Z26" s="12">
        <f t="shared" si="9"/>
        <v>0</v>
      </c>
      <c r="AA26" s="12">
        <f t="shared" si="10"/>
        <v>0</v>
      </c>
      <c r="AB26" s="12">
        <f t="shared" si="11"/>
        <v>0</v>
      </c>
      <c r="AC26" s="12">
        <f t="shared" si="12"/>
        <v>0</v>
      </c>
      <c r="AD26" s="12">
        <f t="shared" si="13"/>
        <v>0</v>
      </c>
      <c r="AE26" s="12">
        <f t="shared" si="14"/>
        <v>0</v>
      </c>
      <c r="AF26" s="12">
        <f t="shared" si="15"/>
        <v>0</v>
      </c>
      <c r="AG26" s="12">
        <f t="shared" si="16"/>
        <v>0</v>
      </c>
      <c r="AH26" s="12">
        <f t="shared" si="17"/>
        <v>0</v>
      </c>
      <c r="AI26" s="12">
        <f t="shared" si="18"/>
        <v>0</v>
      </c>
      <c r="AJ26" s="12">
        <f t="shared" si="19"/>
        <v>0</v>
      </c>
      <c r="AK26" s="12">
        <f t="shared" si="20"/>
        <v>0</v>
      </c>
      <c r="AL26" s="12">
        <f t="shared" si="21"/>
        <v>0</v>
      </c>
      <c r="AM26" s="12">
        <f t="shared" si="22"/>
        <v>0</v>
      </c>
      <c r="AN26" s="12">
        <f t="shared" si="23"/>
        <v>0</v>
      </c>
      <c r="AO26" s="12">
        <f t="shared" si="24"/>
        <v>0</v>
      </c>
      <c r="AP26" s="12">
        <f t="shared" si="25"/>
        <v>0</v>
      </c>
      <c r="AQ26" s="12">
        <f t="shared" si="26"/>
        <v>0</v>
      </c>
      <c r="AR26" s="10">
        <f t="shared" si="27"/>
        <v>0</v>
      </c>
      <c r="AT26" s="17">
        <f t="shared" si="28"/>
        <v>0</v>
      </c>
      <c r="AU26" s="12">
        <f t="shared" si="29"/>
        <v>0</v>
      </c>
      <c r="AV26" s="12">
        <f t="shared" si="30"/>
        <v>0</v>
      </c>
      <c r="AW26" s="12">
        <f t="shared" si="31"/>
        <v>0</v>
      </c>
      <c r="AX26" s="12">
        <f t="shared" si="32"/>
        <v>0</v>
      </c>
      <c r="AY26" s="12">
        <f t="shared" si="33"/>
        <v>0</v>
      </c>
      <c r="AZ26" s="12">
        <f t="shared" si="34"/>
        <v>0</v>
      </c>
      <c r="BA26" s="12">
        <f t="shared" si="35"/>
        <v>0</v>
      </c>
      <c r="BB26" s="12">
        <f t="shared" si="36"/>
        <v>0</v>
      </c>
      <c r="BC26" s="12">
        <f t="shared" si="37"/>
        <v>0</v>
      </c>
      <c r="BD26" s="12">
        <f t="shared" si="38"/>
        <v>0</v>
      </c>
      <c r="BE26" s="12">
        <f t="shared" si="39"/>
        <v>0</v>
      </c>
      <c r="BF26" s="12">
        <f t="shared" si="40"/>
        <v>0</v>
      </c>
      <c r="BG26" s="12">
        <f t="shared" si="41"/>
        <v>0</v>
      </c>
      <c r="BH26" s="12">
        <f t="shared" si="42"/>
        <v>0</v>
      </c>
      <c r="BI26" s="12">
        <f t="shared" si="43"/>
        <v>0</v>
      </c>
      <c r="BJ26" s="12">
        <f t="shared" si="44"/>
        <v>0</v>
      </c>
      <c r="BK26" s="12">
        <f t="shared" si="45"/>
        <v>0</v>
      </c>
      <c r="BL26" s="12">
        <f t="shared" si="46"/>
        <v>0</v>
      </c>
      <c r="BM26" s="12">
        <f t="shared" si="47"/>
        <v>0</v>
      </c>
      <c r="BN26" s="10">
        <f t="shared" si="48"/>
        <v>0</v>
      </c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</row>
    <row r="27" spans="1:127" ht="15" thickBot="1" x14ac:dyDescent="0.35">
      <c r="A27" s="29">
        <f>'Radar RCS FOV boundary'!A26</f>
        <v>-70</v>
      </c>
      <c r="B27" s="14">
        <f>'Radar RCS FOV boundary'!B26</f>
        <v>0</v>
      </c>
      <c r="C27" s="14">
        <f t="shared" si="6"/>
        <v>0</v>
      </c>
      <c r="D27" s="14">
        <f t="shared" si="6"/>
        <v>0</v>
      </c>
      <c r="E27" s="14">
        <f t="shared" si="6"/>
        <v>0</v>
      </c>
      <c r="F27" s="14">
        <f t="shared" si="6"/>
        <v>0</v>
      </c>
      <c r="G27" s="14">
        <f t="shared" si="6"/>
        <v>0</v>
      </c>
      <c r="H27" s="14">
        <f t="shared" si="6"/>
        <v>0</v>
      </c>
      <c r="I27" s="14">
        <f t="shared" si="6"/>
        <v>0</v>
      </c>
      <c r="J27" s="14">
        <f t="shared" si="6"/>
        <v>0</v>
      </c>
      <c r="K27" s="14">
        <f t="shared" si="6"/>
        <v>0</v>
      </c>
      <c r="L27" s="14">
        <f t="shared" si="6"/>
        <v>0</v>
      </c>
      <c r="M27" s="14">
        <f t="shared" si="6"/>
        <v>0</v>
      </c>
      <c r="N27" s="14">
        <f t="shared" si="6"/>
        <v>0</v>
      </c>
      <c r="O27" s="14">
        <f t="shared" si="6"/>
        <v>0</v>
      </c>
      <c r="P27" s="14">
        <f t="shared" si="6"/>
        <v>0</v>
      </c>
      <c r="Q27" s="14">
        <f t="shared" si="6"/>
        <v>0</v>
      </c>
      <c r="R27" s="14">
        <f t="shared" si="6"/>
        <v>0</v>
      </c>
      <c r="S27" s="14">
        <f t="shared" si="49"/>
        <v>0</v>
      </c>
      <c r="T27" s="14">
        <f t="shared" si="49"/>
        <v>0</v>
      </c>
      <c r="U27" s="14">
        <f t="shared" si="49"/>
        <v>0</v>
      </c>
      <c r="V27" s="20">
        <f t="shared" si="49"/>
        <v>0</v>
      </c>
      <c r="X27" s="17">
        <f t="shared" si="7"/>
        <v>0</v>
      </c>
      <c r="Y27" s="12">
        <f t="shared" si="8"/>
        <v>0</v>
      </c>
      <c r="Z27" s="12">
        <f t="shared" si="9"/>
        <v>0</v>
      </c>
      <c r="AA27" s="12">
        <f t="shared" si="10"/>
        <v>0</v>
      </c>
      <c r="AB27" s="12">
        <f t="shared" si="11"/>
        <v>0</v>
      </c>
      <c r="AC27" s="12">
        <f t="shared" si="12"/>
        <v>0</v>
      </c>
      <c r="AD27" s="12">
        <f t="shared" si="13"/>
        <v>0</v>
      </c>
      <c r="AE27" s="12">
        <f t="shared" si="14"/>
        <v>0</v>
      </c>
      <c r="AF27" s="12">
        <f t="shared" si="15"/>
        <v>0</v>
      </c>
      <c r="AG27" s="12">
        <f t="shared" si="16"/>
        <v>0</v>
      </c>
      <c r="AH27" s="12">
        <f t="shared" si="17"/>
        <v>0</v>
      </c>
      <c r="AI27" s="12">
        <f t="shared" si="18"/>
        <v>0</v>
      </c>
      <c r="AJ27" s="12">
        <f t="shared" si="19"/>
        <v>0</v>
      </c>
      <c r="AK27" s="12">
        <f t="shared" si="20"/>
        <v>0</v>
      </c>
      <c r="AL27" s="12">
        <f t="shared" si="21"/>
        <v>0</v>
      </c>
      <c r="AM27" s="12">
        <f t="shared" si="22"/>
        <v>0</v>
      </c>
      <c r="AN27" s="12">
        <f t="shared" si="23"/>
        <v>0</v>
      </c>
      <c r="AO27" s="12">
        <f t="shared" si="24"/>
        <v>0</v>
      </c>
      <c r="AP27" s="12">
        <f t="shared" si="25"/>
        <v>0</v>
      </c>
      <c r="AQ27" s="12">
        <f t="shared" si="26"/>
        <v>0</v>
      </c>
      <c r="AR27" s="10">
        <f t="shared" si="27"/>
        <v>0</v>
      </c>
      <c r="AT27" s="17">
        <f t="shared" si="28"/>
        <v>0</v>
      </c>
      <c r="AU27" s="12">
        <f t="shared" si="29"/>
        <v>0</v>
      </c>
      <c r="AV27" s="12">
        <f t="shared" si="30"/>
        <v>0</v>
      </c>
      <c r="AW27" s="12">
        <f t="shared" si="31"/>
        <v>0</v>
      </c>
      <c r="AX27" s="12">
        <f t="shared" si="32"/>
        <v>0</v>
      </c>
      <c r="AY27" s="12">
        <f t="shared" si="33"/>
        <v>0</v>
      </c>
      <c r="AZ27" s="12">
        <f t="shared" si="34"/>
        <v>0</v>
      </c>
      <c r="BA27" s="12">
        <f t="shared" si="35"/>
        <v>0</v>
      </c>
      <c r="BB27" s="12">
        <f t="shared" si="36"/>
        <v>0</v>
      </c>
      <c r="BC27" s="12">
        <f t="shared" si="37"/>
        <v>0</v>
      </c>
      <c r="BD27" s="12">
        <f t="shared" si="38"/>
        <v>0</v>
      </c>
      <c r="BE27" s="12">
        <f t="shared" si="39"/>
        <v>0</v>
      </c>
      <c r="BF27" s="12">
        <f t="shared" si="40"/>
        <v>0</v>
      </c>
      <c r="BG27" s="12">
        <f t="shared" si="41"/>
        <v>0</v>
      </c>
      <c r="BH27" s="12">
        <f t="shared" si="42"/>
        <v>0</v>
      </c>
      <c r="BI27" s="12">
        <f t="shared" si="43"/>
        <v>0</v>
      </c>
      <c r="BJ27" s="12">
        <f t="shared" si="44"/>
        <v>0</v>
      </c>
      <c r="BK27" s="12">
        <f t="shared" si="45"/>
        <v>0</v>
      </c>
      <c r="BL27" s="12">
        <f t="shared" si="46"/>
        <v>0</v>
      </c>
      <c r="BM27" s="12">
        <f t="shared" si="47"/>
        <v>0</v>
      </c>
      <c r="BN27" s="10">
        <f t="shared" si="48"/>
        <v>0</v>
      </c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</row>
    <row r="28" spans="1:127" ht="15" thickBot="1" x14ac:dyDescent="0.35">
      <c r="A28" s="29">
        <f>'Radar RCS FOV boundary'!A27</f>
        <v>-69</v>
      </c>
      <c r="B28" s="14">
        <f>'Radar RCS FOV boundary'!B27</f>
        <v>0</v>
      </c>
      <c r="C28" s="14">
        <f t="shared" si="6"/>
        <v>0</v>
      </c>
      <c r="D28" s="14">
        <f t="shared" si="6"/>
        <v>0</v>
      </c>
      <c r="E28" s="14">
        <f t="shared" si="6"/>
        <v>0</v>
      </c>
      <c r="F28" s="14">
        <f t="shared" si="6"/>
        <v>0</v>
      </c>
      <c r="G28" s="14">
        <f t="shared" si="6"/>
        <v>0</v>
      </c>
      <c r="H28" s="14">
        <f t="shared" si="6"/>
        <v>0</v>
      </c>
      <c r="I28" s="14">
        <f t="shared" si="6"/>
        <v>0</v>
      </c>
      <c r="J28" s="14">
        <f t="shared" si="6"/>
        <v>0</v>
      </c>
      <c r="K28" s="14">
        <f t="shared" si="6"/>
        <v>0</v>
      </c>
      <c r="L28" s="14">
        <f t="shared" si="6"/>
        <v>0</v>
      </c>
      <c r="M28" s="14">
        <f t="shared" si="6"/>
        <v>0</v>
      </c>
      <c r="N28" s="14">
        <f t="shared" si="6"/>
        <v>0</v>
      </c>
      <c r="O28" s="14">
        <f t="shared" si="6"/>
        <v>0</v>
      </c>
      <c r="P28" s="14">
        <f t="shared" si="6"/>
        <v>0</v>
      </c>
      <c r="Q28" s="14">
        <f t="shared" si="6"/>
        <v>0</v>
      </c>
      <c r="R28" s="14">
        <f t="shared" si="6"/>
        <v>0</v>
      </c>
      <c r="S28" s="14">
        <f t="shared" si="49"/>
        <v>0</v>
      </c>
      <c r="T28" s="14">
        <f t="shared" si="49"/>
        <v>0</v>
      </c>
      <c r="U28" s="14">
        <f t="shared" si="49"/>
        <v>0</v>
      </c>
      <c r="V28" s="20">
        <f t="shared" si="49"/>
        <v>0</v>
      </c>
      <c r="X28" s="17">
        <f t="shared" si="7"/>
        <v>0</v>
      </c>
      <c r="Y28" s="12">
        <f t="shared" si="8"/>
        <v>0</v>
      </c>
      <c r="Z28" s="12">
        <f t="shared" si="9"/>
        <v>0</v>
      </c>
      <c r="AA28" s="12">
        <f t="shared" si="10"/>
        <v>0</v>
      </c>
      <c r="AB28" s="12">
        <f t="shared" si="11"/>
        <v>0</v>
      </c>
      <c r="AC28" s="12">
        <f t="shared" si="12"/>
        <v>0</v>
      </c>
      <c r="AD28" s="12">
        <f t="shared" si="13"/>
        <v>0</v>
      </c>
      <c r="AE28" s="12">
        <f t="shared" si="14"/>
        <v>0</v>
      </c>
      <c r="AF28" s="12">
        <f t="shared" si="15"/>
        <v>0</v>
      </c>
      <c r="AG28" s="12">
        <f t="shared" si="16"/>
        <v>0</v>
      </c>
      <c r="AH28" s="12">
        <f t="shared" si="17"/>
        <v>0</v>
      </c>
      <c r="AI28" s="12">
        <f t="shared" si="18"/>
        <v>0</v>
      </c>
      <c r="AJ28" s="12">
        <f t="shared" si="19"/>
        <v>0</v>
      </c>
      <c r="AK28" s="12">
        <f t="shared" si="20"/>
        <v>0</v>
      </c>
      <c r="AL28" s="12">
        <f t="shared" si="21"/>
        <v>0</v>
      </c>
      <c r="AM28" s="12">
        <f t="shared" si="22"/>
        <v>0</v>
      </c>
      <c r="AN28" s="12">
        <f t="shared" si="23"/>
        <v>0</v>
      </c>
      <c r="AO28" s="12">
        <f t="shared" si="24"/>
        <v>0</v>
      </c>
      <c r="AP28" s="12">
        <f t="shared" si="25"/>
        <v>0</v>
      </c>
      <c r="AQ28" s="12">
        <f t="shared" si="26"/>
        <v>0</v>
      </c>
      <c r="AR28" s="10">
        <f t="shared" si="27"/>
        <v>0</v>
      </c>
      <c r="AT28" s="17">
        <f t="shared" si="28"/>
        <v>0</v>
      </c>
      <c r="AU28" s="12">
        <f t="shared" si="29"/>
        <v>0</v>
      </c>
      <c r="AV28" s="12">
        <f t="shared" si="30"/>
        <v>0</v>
      </c>
      <c r="AW28" s="12">
        <f t="shared" si="31"/>
        <v>0</v>
      </c>
      <c r="AX28" s="12">
        <f t="shared" si="32"/>
        <v>0</v>
      </c>
      <c r="AY28" s="12">
        <f t="shared" si="33"/>
        <v>0</v>
      </c>
      <c r="AZ28" s="12">
        <f t="shared" si="34"/>
        <v>0</v>
      </c>
      <c r="BA28" s="12">
        <f t="shared" si="35"/>
        <v>0</v>
      </c>
      <c r="BB28" s="12">
        <f t="shared" si="36"/>
        <v>0</v>
      </c>
      <c r="BC28" s="12">
        <f t="shared" si="37"/>
        <v>0</v>
      </c>
      <c r="BD28" s="12">
        <f t="shared" si="38"/>
        <v>0</v>
      </c>
      <c r="BE28" s="12">
        <f t="shared" si="39"/>
        <v>0</v>
      </c>
      <c r="BF28" s="12">
        <f t="shared" si="40"/>
        <v>0</v>
      </c>
      <c r="BG28" s="12">
        <f t="shared" si="41"/>
        <v>0</v>
      </c>
      <c r="BH28" s="12">
        <f t="shared" si="42"/>
        <v>0</v>
      </c>
      <c r="BI28" s="12">
        <f t="shared" si="43"/>
        <v>0</v>
      </c>
      <c r="BJ28" s="12">
        <f t="shared" si="44"/>
        <v>0</v>
      </c>
      <c r="BK28" s="12">
        <f t="shared" si="45"/>
        <v>0</v>
      </c>
      <c r="BL28" s="12">
        <f t="shared" si="46"/>
        <v>0</v>
      </c>
      <c r="BM28" s="12">
        <f t="shared" si="47"/>
        <v>0</v>
      </c>
      <c r="BN28" s="10">
        <f t="shared" si="48"/>
        <v>0</v>
      </c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</row>
    <row r="29" spans="1:127" ht="15" thickBot="1" x14ac:dyDescent="0.35">
      <c r="A29" s="29">
        <f>'Radar RCS FOV boundary'!A28</f>
        <v>-68</v>
      </c>
      <c r="B29" s="14">
        <f>'Radar RCS FOV boundary'!B28</f>
        <v>0</v>
      </c>
      <c r="C29" s="14">
        <f t="shared" si="6"/>
        <v>0</v>
      </c>
      <c r="D29" s="14">
        <f t="shared" si="6"/>
        <v>0</v>
      </c>
      <c r="E29" s="14">
        <f t="shared" si="6"/>
        <v>0</v>
      </c>
      <c r="F29" s="14">
        <f t="shared" si="6"/>
        <v>0</v>
      </c>
      <c r="G29" s="14">
        <f t="shared" si="6"/>
        <v>0</v>
      </c>
      <c r="H29" s="14">
        <f t="shared" si="6"/>
        <v>0</v>
      </c>
      <c r="I29" s="14">
        <f t="shared" si="6"/>
        <v>0</v>
      </c>
      <c r="J29" s="14">
        <f t="shared" si="6"/>
        <v>0</v>
      </c>
      <c r="K29" s="14">
        <f t="shared" si="6"/>
        <v>0</v>
      </c>
      <c r="L29" s="14">
        <f t="shared" si="6"/>
        <v>0</v>
      </c>
      <c r="M29" s="14">
        <f t="shared" si="6"/>
        <v>0</v>
      </c>
      <c r="N29" s="14">
        <f t="shared" si="6"/>
        <v>0</v>
      </c>
      <c r="O29" s="14">
        <f t="shared" si="6"/>
        <v>0</v>
      </c>
      <c r="P29" s="14">
        <f t="shared" si="6"/>
        <v>0</v>
      </c>
      <c r="Q29" s="14">
        <f t="shared" si="6"/>
        <v>0</v>
      </c>
      <c r="R29" s="14">
        <f t="shared" si="6"/>
        <v>0</v>
      </c>
      <c r="S29" s="14">
        <f t="shared" si="49"/>
        <v>0</v>
      </c>
      <c r="T29" s="14">
        <f t="shared" si="49"/>
        <v>0</v>
      </c>
      <c r="U29" s="14">
        <f t="shared" si="49"/>
        <v>0</v>
      </c>
      <c r="V29" s="20">
        <f t="shared" si="49"/>
        <v>0</v>
      </c>
      <c r="X29" s="17">
        <f t="shared" si="7"/>
        <v>0</v>
      </c>
      <c r="Y29" s="12">
        <f t="shared" si="8"/>
        <v>0</v>
      </c>
      <c r="Z29" s="12">
        <f t="shared" si="9"/>
        <v>0</v>
      </c>
      <c r="AA29" s="12">
        <f t="shared" si="10"/>
        <v>0</v>
      </c>
      <c r="AB29" s="12">
        <f t="shared" si="11"/>
        <v>0</v>
      </c>
      <c r="AC29" s="12">
        <f t="shared" si="12"/>
        <v>0</v>
      </c>
      <c r="AD29" s="12">
        <f t="shared" si="13"/>
        <v>0</v>
      </c>
      <c r="AE29" s="12">
        <f t="shared" si="14"/>
        <v>0</v>
      </c>
      <c r="AF29" s="12">
        <f t="shared" si="15"/>
        <v>0</v>
      </c>
      <c r="AG29" s="12">
        <f t="shared" si="16"/>
        <v>0</v>
      </c>
      <c r="AH29" s="12">
        <f t="shared" si="17"/>
        <v>0</v>
      </c>
      <c r="AI29" s="12">
        <f t="shared" si="18"/>
        <v>0</v>
      </c>
      <c r="AJ29" s="12">
        <f t="shared" si="19"/>
        <v>0</v>
      </c>
      <c r="AK29" s="12">
        <f t="shared" si="20"/>
        <v>0</v>
      </c>
      <c r="AL29" s="12">
        <f t="shared" si="21"/>
        <v>0</v>
      </c>
      <c r="AM29" s="12">
        <f t="shared" si="22"/>
        <v>0</v>
      </c>
      <c r="AN29" s="12">
        <f t="shared" si="23"/>
        <v>0</v>
      </c>
      <c r="AO29" s="12">
        <f t="shared" si="24"/>
        <v>0</v>
      </c>
      <c r="AP29" s="12">
        <f t="shared" si="25"/>
        <v>0</v>
      </c>
      <c r="AQ29" s="12">
        <f t="shared" si="26"/>
        <v>0</v>
      </c>
      <c r="AR29" s="10">
        <f t="shared" si="27"/>
        <v>0</v>
      </c>
      <c r="AT29" s="17">
        <f t="shared" si="28"/>
        <v>0</v>
      </c>
      <c r="AU29" s="12">
        <f t="shared" si="29"/>
        <v>0</v>
      </c>
      <c r="AV29" s="12">
        <f t="shared" si="30"/>
        <v>0</v>
      </c>
      <c r="AW29" s="12">
        <f t="shared" si="31"/>
        <v>0</v>
      </c>
      <c r="AX29" s="12">
        <f t="shared" si="32"/>
        <v>0</v>
      </c>
      <c r="AY29" s="12">
        <f t="shared" si="33"/>
        <v>0</v>
      </c>
      <c r="AZ29" s="12">
        <f t="shared" si="34"/>
        <v>0</v>
      </c>
      <c r="BA29" s="12">
        <f t="shared" si="35"/>
        <v>0</v>
      </c>
      <c r="BB29" s="12">
        <f t="shared" si="36"/>
        <v>0</v>
      </c>
      <c r="BC29" s="12">
        <f t="shared" si="37"/>
        <v>0</v>
      </c>
      <c r="BD29" s="12">
        <f t="shared" si="38"/>
        <v>0</v>
      </c>
      <c r="BE29" s="12">
        <f t="shared" si="39"/>
        <v>0</v>
      </c>
      <c r="BF29" s="12">
        <f t="shared" si="40"/>
        <v>0</v>
      </c>
      <c r="BG29" s="12">
        <f t="shared" si="41"/>
        <v>0</v>
      </c>
      <c r="BH29" s="12">
        <f t="shared" si="42"/>
        <v>0</v>
      </c>
      <c r="BI29" s="12">
        <f t="shared" si="43"/>
        <v>0</v>
      </c>
      <c r="BJ29" s="12">
        <f t="shared" si="44"/>
        <v>0</v>
      </c>
      <c r="BK29" s="12">
        <f t="shared" si="45"/>
        <v>0</v>
      </c>
      <c r="BL29" s="12">
        <f t="shared" si="46"/>
        <v>0</v>
      </c>
      <c r="BM29" s="12">
        <f t="shared" si="47"/>
        <v>0</v>
      </c>
      <c r="BN29" s="10">
        <f t="shared" si="48"/>
        <v>0</v>
      </c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</row>
    <row r="30" spans="1:127" ht="15" thickBot="1" x14ac:dyDescent="0.35">
      <c r="A30" s="29">
        <f>'Radar RCS FOV boundary'!A29</f>
        <v>-67</v>
      </c>
      <c r="B30" s="14">
        <f>'Radar RCS FOV boundary'!B29</f>
        <v>0</v>
      </c>
      <c r="C30" s="14">
        <f t="shared" si="6"/>
        <v>0</v>
      </c>
      <c r="D30" s="14">
        <f t="shared" si="6"/>
        <v>0</v>
      </c>
      <c r="E30" s="14">
        <f t="shared" si="6"/>
        <v>0</v>
      </c>
      <c r="F30" s="14">
        <f t="shared" si="6"/>
        <v>0</v>
      </c>
      <c r="G30" s="14">
        <f t="shared" si="6"/>
        <v>0</v>
      </c>
      <c r="H30" s="14">
        <f t="shared" si="6"/>
        <v>0</v>
      </c>
      <c r="I30" s="14">
        <f t="shared" si="6"/>
        <v>0</v>
      </c>
      <c r="J30" s="14">
        <f t="shared" si="6"/>
        <v>0</v>
      </c>
      <c r="K30" s="14">
        <f t="shared" si="6"/>
        <v>0</v>
      </c>
      <c r="L30" s="14">
        <f t="shared" si="6"/>
        <v>0</v>
      </c>
      <c r="M30" s="14">
        <f t="shared" si="6"/>
        <v>0</v>
      </c>
      <c r="N30" s="14">
        <f t="shared" si="6"/>
        <v>0</v>
      </c>
      <c r="O30" s="14">
        <f t="shared" si="6"/>
        <v>0</v>
      </c>
      <c r="P30" s="14">
        <f t="shared" si="6"/>
        <v>0</v>
      </c>
      <c r="Q30" s="14">
        <f t="shared" si="6"/>
        <v>0</v>
      </c>
      <c r="R30" s="14">
        <f t="shared" si="6"/>
        <v>0</v>
      </c>
      <c r="S30" s="14">
        <f t="shared" si="49"/>
        <v>0</v>
      </c>
      <c r="T30" s="14">
        <f t="shared" si="49"/>
        <v>0</v>
      </c>
      <c r="U30" s="14">
        <f t="shared" si="49"/>
        <v>0</v>
      </c>
      <c r="V30" s="20">
        <f t="shared" si="49"/>
        <v>0</v>
      </c>
      <c r="X30" s="17">
        <f t="shared" si="7"/>
        <v>0</v>
      </c>
      <c r="Y30" s="12">
        <f t="shared" si="8"/>
        <v>0</v>
      </c>
      <c r="Z30" s="12">
        <f t="shared" si="9"/>
        <v>0</v>
      </c>
      <c r="AA30" s="12">
        <f t="shared" si="10"/>
        <v>0</v>
      </c>
      <c r="AB30" s="12">
        <f t="shared" si="11"/>
        <v>0</v>
      </c>
      <c r="AC30" s="12">
        <f t="shared" si="12"/>
        <v>0</v>
      </c>
      <c r="AD30" s="12">
        <f t="shared" si="13"/>
        <v>0</v>
      </c>
      <c r="AE30" s="12">
        <f t="shared" si="14"/>
        <v>0</v>
      </c>
      <c r="AF30" s="12">
        <f t="shared" si="15"/>
        <v>0</v>
      </c>
      <c r="AG30" s="12">
        <f t="shared" si="16"/>
        <v>0</v>
      </c>
      <c r="AH30" s="12">
        <f t="shared" si="17"/>
        <v>0</v>
      </c>
      <c r="AI30" s="12">
        <f t="shared" si="18"/>
        <v>0</v>
      </c>
      <c r="AJ30" s="12">
        <f t="shared" si="19"/>
        <v>0</v>
      </c>
      <c r="AK30" s="12">
        <f t="shared" si="20"/>
        <v>0</v>
      </c>
      <c r="AL30" s="12">
        <f t="shared" si="21"/>
        <v>0</v>
      </c>
      <c r="AM30" s="12">
        <f t="shared" si="22"/>
        <v>0</v>
      </c>
      <c r="AN30" s="12">
        <f t="shared" si="23"/>
        <v>0</v>
      </c>
      <c r="AO30" s="12">
        <f t="shared" si="24"/>
        <v>0</v>
      </c>
      <c r="AP30" s="12">
        <f t="shared" si="25"/>
        <v>0</v>
      </c>
      <c r="AQ30" s="12">
        <f t="shared" si="26"/>
        <v>0</v>
      </c>
      <c r="AR30" s="10">
        <f t="shared" si="27"/>
        <v>0</v>
      </c>
      <c r="AT30" s="17">
        <f t="shared" si="28"/>
        <v>0</v>
      </c>
      <c r="AU30" s="12">
        <f t="shared" si="29"/>
        <v>0</v>
      </c>
      <c r="AV30" s="12">
        <f t="shared" si="30"/>
        <v>0</v>
      </c>
      <c r="AW30" s="12">
        <f t="shared" si="31"/>
        <v>0</v>
      </c>
      <c r="AX30" s="12">
        <f t="shared" si="32"/>
        <v>0</v>
      </c>
      <c r="AY30" s="12">
        <f t="shared" si="33"/>
        <v>0</v>
      </c>
      <c r="AZ30" s="12">
        <f t="shared" si="34"/>
        <v>0</v>
      </c>
      <c r="BA30" s="12">
        <f t="shared" si="35"/>
        <v>0</v>
      </c>
      <c r="BB30" s="12">
        <f t="shared" si="36"/>
        <v>0</v>
      </c>
      <c r="BC30" s="12">
        <f t="shared" si="37"/>
        <v>0</v>
      </c>
      <c r="BD30" s="12">
        <f t="shared" si="38"/>
        <v>0</v>
      </c>
      <c r="BE30" s="12">
        <f t="shared" si="39"/>
        <v>0</v>
      </c>
      <c r="BF30" s="12">
        <f t="shared" si="40"/>
        <v>0</v>
      </c>
      <c r="BG30" s="12">
        <f t="shared" si="41"/>
        <v>0</v>
      </c>
      <c r="BH30" s="12">
        <f t="shared" si="42"/>
        <v>0</v>
      </c>
      <c r="BI30" s="12">
        <f t="shared" si="43"/>
        <v>0</v>
      </c>
      <c r="BJ30" s="12">
        <f t="shared" si="44"/>
        <v>0</v>
      </c>
      <c r="BK30" s="12">
        <f t="shared" si="45"/>
        <v>0</v>
      </c>
      <c r="BL30" s="12">
        <f t="shared" si="46"/>
        <v>0</v>
      </c>
      <c r="BM30" s="12">
        <f t="shared" si="47"/>
        <v>0</v>
      </c>
      <c r="BN30" s="10">
        <f t="shared" si="48"/>
        <v>0</v>
      </c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</row>
    <row r="31" spans="1:127" ht="15" thickBot="1" x14ac:dyDescent="0.35">
      <c r="A31" s="29">
        <f>'Radar RCS FOV boundary'!A30</f>
        <v>-66</v>
      </c>
      <c r="B31" s="14">
        <f>'Radar RCS FOV boundary'!B30</f>
        <v>0</v>
      </c>
      <c r="C31" s="14">
        <f t="shared" si="6"/>
        <v>0</v>
      </c>
      <c r="D31" s="14">
        <f t="shared" si="6"/>
        <v>0</v>
      </c>
      <c r="E31" s="14">
        <f t="shared" si="6"/>
        <v>0</v>
      </c>
      <c r="F31" s="14">
        <f t="shared" si="6"/>
        <v>0</v>
      </c>
      <c r="G31" s="14">
        <f t="shared" si="6"/>
        <v>0</v>
      </c>
      <c r="H31" s="14">
        <f t="shared" si="6"/>
        <v>0</v>
      </c>
      <c r="I31" s="14">
        <f t="shared" si="6"/>
        <v>0</v>
      </c>
      <c r="J31" s="14">
        <f t="shared" si="6"/>
        <v>0</v>
      </c>
      <c r="K31" s="14">
        <f t="shared" si="6"/>
        <v>0</v>
      </c>
      <c r="L31" s="14">
        <f t="shared" si="6"/>
        <v>0</v>
      </c>
      <c r="M31" s="14">
        <f t="shared" si="6"/>
        <v>0</v>
      </c>
      <c r="N31" s="14">
        <f t="shared" si="6"/>
        <v>0</v>
      </c>
      <c r="O31" s="14">
        <f t="shared" si="6"/>
        <v>0</v>
      </c>
      <c r="P31" s="14">
        <f t="shared" si="6"/>
        <v>0</v>
      </c>
      <c r="Q31" s="14">
        <f t="shared" si="6"/>
        <v>0</v>
      </c>
      <c r="R31" s="14">
        <f t="shared" si="6"/>
        <v>0</v>
      </c>
      <c r="S31" s="14">
        <f t="shared" si="49"/>
        <v>0</v>
      </c>
      <c r="T31" s="14">
        <f t="shared" si="49"/>
        <v>0</v>
      </c>
      <c r="U31" s="14">
        <f t="shared" si="49"/>
        <v>0</v>
      </c>
      <c r="V31" s="20">
        <f t="shared" si="49"/>
        <v>0</v>
      </c>
      <c r="X31" s="17">
        <f t="shared" si="7"/>
        <v>0</v>
      </c>
      <c r="Y31" s="12">
        <f t="shared" si="8"/>
        <v>0</v>
      </c>
      <c r="Z31" s="12">
        <f t="shared" si="9"/>
        <v>0</v>
      </c>
      <c r="AA31" s="12">
        <f t="shared" si="10"/>
        <v>0</v>
      </c>
      <c r="AB31" s="12">
        <f t="shared" si="11"/>
        <v>0</v>
      </c>
      <c r="AC31" s="12">
        <f t="shared" si="12"/>
        <v>0</v>
      </c>
      <c r="AD31" s="12">
        <f t="shared" si="13"/>
        <v>0</v>
      </c>
      <c r="AE31" s="12">
        <f t="shared" si="14"/>
        <v>0</v>
      </c>
      <c r="AF31" s="12">
        <f t="shared" si="15"/>
        <v>0</v>
      </c>
      <c r="AG31" s="12">
        <f t="shared" si="16"/>
        <v>0</v>
      </c>
      <c r="AH31" s="12">
        <f t="shared" si="17"/>
        <v>0</v>
      </c>
      <c r="AI31" s="12">
        <f t="shared" si="18"/>
        <v>0</v>
      </c>
      <c r="AJ31" s="12">
        <f t="shared" si="19"/>
        <v>0</v>
      </c>
      <c r="AK31" s="12">
        <f t="shared" si="20"/>
        <v>0</v>
      </c>
      <c r="AL31" s="12">
        <f t="shared" si="21"/>
        <v>0</v>
      </c>
      <c r="AM31" s="12">
        <f t="shared" si="22"/>
        <v>0</v>
      </c>
      <c r="AN31" s="12">
        <f t="shared" si="23"/>
        <v>0</v>
      </c>
      <c r="AO31" s="12">
        <f t="shared" si="24"/>
        <v>0</v>
      </c>
      <c r="AP31" s="12">
        <f t="shared" si="25"/>
        <v>0</v>
      </c>
      <c r="AQ31" s="12">
        <f t="shared" si="26"/>
        <v>0</v>
      </c>
      <c r="AR31" s="10">
        <f t="shared" si="27"/>
        <v>0</v>
      </c>
      <c r="AT31" s="17">
        <f t="shared" si="28"/>
        <v>0</v>
      </c>
      <c r="AU31" s="12">
        <f t="shared" si="29"/>
        <v>0</v>
      </c>
      <c r="AV31" s="12">
        <f t="shared" si="30"/>
        <v>0</v>
      </c>
      <c r="AW31" s="12">
        <f t="shared" si="31"/>
        <v>0</v>
      </c>
      <c r="AX31" s="12">
        <f t="shared" si="32"/>
        <v>0</v>
      </c>
      <c r="AY31" s="12">
        <f t="shared" si="33"/>
        <v>0</v>
      </c>
      <c r="AZ31" s="12">
        <f t="shared" si="34"/>
        <v>0</v>
      </c>
      <c r="BA31" s="12">
        <f t="shared" si="35"/>
        <v>0</v>
      </c>
      <c r="BB31" s="12">
        <f t="shared" si="36"/>
        <v>0</v>
      </c>
      <c r="BC31" s="12">
        <f t="shared" si="37"/>
        <v>0</v>
      </c>
      <c r="BD31" s="12">
        <f t="shared" si="38"/>
        <v>0</v>
      </c>
      <c r="BE31" s="12">
        <f t="shared" si="39"/>
        <v>0</v>
      </c>
      <c r="BF31" s="12">
        <f t="shared" si="40"/>
        <v>0</v>
      </c>
      <c r="BG31" s="12">
        <f t="shared" si="41"/>
        <v>0</v>
      </c>
      <c r="BH31" s="12">
        <f t="shared" si="42"/>
        <v>0</v>
      </c>
      <c r="BI31" s="12">
        <f t="shared" si="43"/>
        <v>0</v>
      </c>
      <c r="BJ31" s="12">
        <f t="shared" si="44"/>
        <v>0</v>
      </c>
      <c r="BK31" s="12">
        <f t="shared" si="45"/>
        <v>0</v>
      </c>
      <c r="BL31" s="12">
        <f t="shared" si="46"/>
        <v>0</v>
      </c>
      <c r="BM31" s="12">
        <f t="shared" si="47"/>
        <v>0</v>
      </c>
      <c r="BN31" s="10">
        <f t="shared" si="48"/>
        <v>0</v>
      </c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</row>
    <row r="32" spans="1:127" ht="15" thickBot="1" x14ac:dyDescent="0.35">
      <c r="A32" s="29">
        <f>'Radar RCS FOV boundary'!A31</f>
        <v>-65</v>
      </c>
      <c r="B32" s="14">
        <f>'Radar RCS FOV boundary'!B31</f>
        <v>0</v>
      </c>
      <c r="C32" s="14">
        <f t="shared" si="6"/>
        <v>0</v>
      </c>
      <c r="D32" s="14">
        <f t="shared" si="6"/>
        <v>0</v>
      </c>
      <c r="E32" s="14">
        <f t="shared" si="6"/>
        <v>0</v>
      </c>
      <c r="F32" s="14">
        <f t="shared" si="6"/>
        <v>0</v>
      </c>
      <c r="G32" s="14">
        <f t="shared" si="6"/>
        <v>0</v>
      </c>
      <c r="H32" s="14">
        <f t="shared" si="6"/>
        <v>0</v>
      </c>
      <c r="I32" s="14">
        <f t="shared" si="6"/>
        <v>0</v>
      </c>
      <c r="J32" s="14">
        <f t="shared" si="6"/>
        <v>0</v>
      </c>
      <c r="K32" s="14">
        <f t="shared" si="6"/>
        <v>0</v>
      </c>
      <c r="L32" s="14">
        <f t="shared" si="6"/>
        <v>0</v>
      </c>
      <c r="M32" s="14">
        <f t="shared" si="6"/>
        <v>0</v>
      </c>
      <c r="N32" s="14">
        <f t="shared" si="6"/>
        <v>0</v>
      </c>
      <c r="O32" s="14">
        <f t="shared" si="6"/>
        <v>0</v>
      </c>
      <c r="P32" s="14">
        <f t="shared" si="6"/>
        <v>0</v>
      </c>
      <c r="Q32" s="14">
        <f t="shared" si="6"/>
        <v>0</v>
      </c>
      <c r="R32" s="14">
        <f t="shared" si="6"/>
        <v>0</v>
      </c>
      <c r="S32" s="14">
        <f t="shared" si="49"/>
        <v>0</v>
      </c>
      <c r="T32" s="14">
        <f t="shared" si="49"/>
        <v>0</v>
      </c>
      <c r="U32" s="14">
        <f t="shared" si="49"/>
        <v>0</v>
      </c>
      <c r="V32" s="20">
        <f t="shared" si="49"/>
        <v>0</v>
      </c>
      <c r="X32" s="17">
        <f t="shared" si="7"/>
        <v>0</v>
      </c>
      <c r="Y32" s="12">
        <f t="shared" si="8"/>
        <v>0</v>
      </c>
      <c r="Z32" s="12">
        <f t="shared" si="9"/>
        <v>0</v>
      </c>
      <c r="AA32" s="12">
        <f t="shared" si="10"/>
        <v>0</v>
      </c>
      <c r="AB32" s="12">
        <f t="shared" si="11"/>
        <v>0</v>
      </c>
      <c r="AC32" s="12">
        <f t="shared" si="12"/>
        <v>0</v>
      </c>
      <c r="AD32" s="12">
        <f t="shared" si="13"/>
        <v>0</v>
      </c>
      <c r="AE32" s="12">
        <f t="shared" si="14"/>
        <v>0</v>
      </c>
      <c r="AF32" s="12">
        <f t="shared" si="15"/>
        <v>0</v>
      </c>
      <c r="AG32" s="12">
        <f t="shared" si="16"/>
        <v>0</v>
      </c>
      <c r="AH32" s="12">
        <f t="shared" si="17"/>
        <v>0</v>
      </c>
      <c r="AI32" s="12">
        <f t="shared" si="18"/>
        <v>0</v>
      </c>
      <c r="AJ32" s="12">
        <f t="shared" si="19"/>
        <v>0</v>
      </c>
      <c r="AK32" s="12">
        <f t="shared" si="20"/>
        <v>0</v>
      </c>
      <c r="AL32" s="12">
        <f t="shared" si="21"/>
        <v>0</v>
      </c>
      <c r="AM32" s="12">
        <f t="shared" si="22"/>
        <v>0</v>
      </c>
      <c r="AN32" s="12">
        <f t="shared" si="23"/>
        <v>0</v>
      </c>
      <c r="AO32" s="12">
        <f t="shared" si="24"/>
        <v>0</v>
      </c>
      <c r="AP32" s="12">
        <f t="shared" si="25"/>
        <v>0</v>
      </c>
      <c r="AQ32" s="12">
        <f t="shared" si="26"/>
        <v>0</v>
      </c>
      <c r="AR32" s="10">
        <f t="shared" si="27"/>
        <v>0</v>
      </c>
      <c r="AT32" s="17">
        <f t="shared" si="28"/>
        <v>0</v>
      </c>
      <c r="AU32" s="12">
        <f t="shared" si="29"/>
        <v>0</v>
      </c>
      <c r="AV32" s="12">
        <f t="shared" si="30"/>
        <v>0</v>
      </c>
      <c r="AW32" s="12">
        <f t="shared" si="31"/>
        <v>0</v>
      </c>
      <c r="AX32" s="12">
        <f t="shared" si="32"/>
        <v>0</v>
      </c>
      <c r="AY32" s="12">
        <f t="shared" si="33"/>
        <v>0</v>
      </c>
      <c r="AZ32" s="12">
        <f t="shared" si="34"/>
        <v>0</v>
      </c>
      <c r="BA32" s="12">
        <f t="shared" si="35"/>
        <v>0</v>
      </c>
      <c r="BB32" s="12">
        <f t="shared" si="36"/>
        <v>0</v>
      </c>
      <c r="BC32" s="12">
        <f t="shared" si="37"/>
        <v>0</v>
      </c>
      <c r="BD32" s="12">
        <f t="shared" si="38"/>
        <v>0</v>
      </c>
      <c r="BE32" s="12">
        <f t="shared" si="39"/>
        <v>0</v>
      </c>
      <c r="BF32" s="12">
        <f t="shared" si="40"/>
        <v>0</v>
      </c>
      <c r="BG32" s="12">
        <f t="shared" si="41"/>
        <v>0</v>
      </c>
      <c r="BH32" s="12">
        <f t="shared" si="42"/>
        <v>0</v>
      </c>
      <c r="BI32" s="12">
        <f t="shared" si="43"/>
        <v>0</v>
      </c>
      <c r="BJ32" s="12">
        <f t="shared" si="44"/>
        <v>0</v>
      </c>
      <c r="BK32" s="12">
        <f t="shared" si="45"/>
        <v>0</v>
      </c>
      <c r="BL32" s="12">
        <f t="shared" si="46"/>
        <v>0</v>
      </c>
      <c r="BM32" s="12">
        <f t="shared" si="47"/>
        <v>0</v>
      </c>
      <c r="BN32" s="10">
        <f t="shared" si="48"/>
        <v>0</v>
      </c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</row>
    <row r="33" spans="1:127" ht="15" thickBot="1" x14ac:dyDescent="0.35">
      <c r="A33" s="29">
        <f>'Radar RCS FOV boundary'!A32</f>
        <v>-64</v>
      </c>
      <c r="B33" s="14">
        <f>'Radar RCS FOV boundary'!B32</f>
        <v>0</v>
      </c>
      <c r="C33" s="14">
        <f t="shared" si="6"/>
        <v>0</v>
      </c>
      <c r="D33" s="14">
        <f t="shared" si="6"/>
        <v>0</v>
      </c>
      <c r="E33" s="14">
        <f t="shared" si="6"/>
        <v>0</v>
      </c>
      <c r="F33" s="14">
        <f t="shared" si="6"/>
        <v>0</v>
      </c>
      <c r="G33" s="14">
        <f t="shared" si="6"/>
        <v>0</v>
      </c>
      <c r="H33" s="14">
        <f t="shared" si="6"/>
        <v>0</v>
      </c>
      <c r="I33" s="14">
        <f t="shared" si="6"/>
        <v>0</v>
      </c>
      <c r="J33" s="14">
        <f t="shared" si="6"/>
        <v>0</v>
      </c>
      <c r="K33" s="14">
        <f t="shared" si="6"/>
        <v>0</v>
      </c>
      <c r="L33" s="14">
        <f t="shared" si="6"/>
        <v>0</v>
      </c>
      <c r="M33" s="14">
        <f t="shared" si="6"/>
        <v>0</v>
      </c>
      <c r="N33" s="14">
        <f t="shared" si="6"/>
        <v>0</v>
      </c>
      <c r="O33" s="14">
        <f t="shared" si="6"/>
        <v>0</v>
      </c>
      <c r="P33" s="14">
        <f t="shared" si="6"/>
        <v>0</v>
      </c>
      <c r="Q33" s="14">
        <f t="shared" si="6"/>
        <v>0</v>
      </c>
      <c r="R33" s="14">
        <f t="shared" si="6"/>
        <v>0</v>
      </c>
      <c r="S33" s="14">
        <f t="shared" si="49"/>
        <v>0</v>
      </c>
      <c r="T33" s="14">
        <f t="shared" si="49"/>
        <v>0</v>
      </c>
      <c r="U33" s="14">
        <f t="shared" si="49"/>
        <v>0</v>
      </c>
      <c r="V33" s="20">
        <f t="shared" si="49"/>
        <v>0</v>
      </c>
      <c r="X33" s="17">
        <f t="shared" si="7"/>
        <v>0</v>
      </c>
      <c r="Y33" s="12">
        <f t="shared" si="8"/>
        <v>0</v>
      </c>
      <c r="Z33" s="12">
        <f t="shared" si="9"/>
        <v>0</v>
      </c>
      <c r="AA33" s="12">
        <f t="shared" si="10"/>
        <v>0</v>
      </c>
      <c r="AB33" s="12">
        <f t="shared" si="11"/>
        <v>0</v>
      </c>
      <c r="AC33" s="12">
        <f t="shared" si="12"/>
        <v>0</v>
      </c>
      <c r="AD33" s="12">
        <f t="shared" si="13"/>
        <v>0</v>
      </c>
      <c r="AE33" s="12">
        <f t="shared" si="14"/>
        <v>0</v>
      </c>
      <c r="AF33" s="12">
        <f t="shared" si="15"/>
        <v>0</v>
      </c>
      <c r="AG33" s="12">
        <f t="shared" si="16"/>
        <v>0</v>
      </c>
      <c r="AH33" s="12">
        <f t="shared" si="17"/>
        <v>0</v>
      </c>
      <c r="AI33" s="12">
        <f t="shared" si="18"/>
        <v>0</v>
      </c>
      <c r="AJ33" s="12">
        <f t="shared" si="19"/>
        <v>0</v>
      </c>
      <c r="AK33" s="12">
        <f t="shared" si="20"/>
        <v>0</v>
      </c>
      <c r="AL33" s="12">
        <f t="shared" si="21"/>
        <v>0</v>
      </c>
      <c r="AM33" s="12">
        <f t="shared" si="22"/>
        <v>0</v>
      </c>
      <c r="AN33" s="12">
        <f t="shared" si="23"/>
        <v>0</v>
      </c>
      <c r="AO33" s="12">
        <f t="shared" si="24"/>
        <v>0</v>
      </c>
      <c r="AP33" s="12">
        <f t="shared" si="25"/>
        <v>0</v>
      </c>
      <c r="AQ33" s="12">
        <f t="shared" si="26"/>
        <v>0</v>
      </c>
      <c r="AR33" s="10">
        <f t="shared" si="27"/>
        <v>0</v>
      </c>
      <c r="AT33" s="17">
        <f t="shared" si="28"/>
        <v>0</v>
      </c>
      <c r="AU33" s="12">
        <f t="shared" si="29"/>
        <v>0</v>
      </c>
      <c r="AV33" s="12">
        <f t="shared" si="30"/>
        <v>0</v>
      </c>
      <c r="AW33" s="12">
        <f t="shared" si="31"/>
        <v>0</v>
      </c>
      <c r="AX33" s="12">
        <f t="shared" si="32"/>
        <v>0</v>
      </c>
      <c r="AY33" s="12">
        <f t="shared" si="33"/>
        <v>0</v>
      </c>
      <c r="AZ33" s="12">
        <f t="shared" si="34"/>
        <v>0</v>
      </c>
      <c r="BA33" s="12">
        <f t="shared" si="35"/>
        <v>0</v>
      </c>
      <c r="BB33" s="12">
        <f t="shared" si="36"/>
        <v>0</v>
      </c>
      <c r="BC33" s="12">
        <f t="shared" si="37"/>
        <v>0</v>
      </c>
      <c r="BD33" s="12">
        <f t="shared" si="38"/>
        <v>0</v>
      </c>
      <c r="BE33" s="12">
        <f t="shared" si="39"/>
        <v>0</v>
      </c>
      <c r="BF33" s="12">
        <f t="shared" si="40"/>
        <v>0</v>
      </c>
      <c r="BG33" s="12">
        <f t="shared" si="41"/>
        <v>0</v>
      </c>
      <c r="BH33" s="12">
        <f t="shared" si="42"/>
        <v>0</v>
      </c>
      <c r="BI33" s="12">
        <f t="shared" si="43"/>
        <v>0</v>
      </c>
      <c r="BJ33" s="12">
        <f t="shared" si="44"/>
        <v>0</v>
      </c>
      <c r="BK33" s="12">
        <f t="shared" si="45"/>
        <v>0</v>
      </c>
      <c r="BL33" s="12">
        <f t="shared" si="46"/>
        <v>0</v>
      </c>
      <c r="BM33" s="12">
        <f t="shared" si="47"/>
        <v>0</v>
      </c>
      <c r="BN33" s="10">
        <f t="shared" si="48"/>
        <v>0</v>
      </c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</row>
    <row r="34" spans="1:127" ht="15" thickBot="1" x14ac:dyDescent="0.35">
      <c r="A34" s="29">
        <f>'Radar RCS FOV boundary'!A33</f>
        <v>-63</v>
      </c>
      <c r="B34" s="14">
        <f>'Radar RCS FOV boundary'!B33</f>
        <v>0</v>
      </c>
      <c r="C34" s="14">
        <f t="shared" si="6"/>
        <v>0</v>
      </c>
      <c r="D34" s="14">
        <f t="shared" si="6"/>
        <v>0</v>
      </c>
      <c r="E34" s="14">
        <f t="shared" si="6"/>
        <v>0</v>
      </c>
      <c r="F34" s="14">
        <f t="shared" si="6"/>
        <v>0</v>
      </c>
      <c r="G34" s="14">
        <f t="shared" si="6"/>
        <v>0</v>
      </c>
      <c r="H34" s="14">
        <f t="shared" si="6"/>
        <v>0</v>
      </c>
      <c r="I34" s="14">
        <f t="shared" si="6"/>
        <v>0</v>
      </c>
      <c r="J34" s="14">
        <f t="shared" si="6"/>
        <v>0</v>
      </c>
      <c r="K34" s="14">
        <f t="shared" si="6"/>
        <v>0</v>
      </c>
      <c r="L34" s="14">
        <f t="shared" si="6"/>
        <v>0</v>
      </c>
      <c r="M34" s="14">
        <f t="shared" si="6"/>
        <v>0</v>
      </c>
      <c r="N34" s="14">
        <f t="shared" si="6"/>
        <v>0</v>
      </c>
      <c r="O34" s="14">
        <f t="shared" si="6"/>
        <v>0</v>
      </c>
      <c r="P34" s="14">
        <f t="shared" si="6"/>
        <v>0</v>
      </c>
      <c r="Q34" s="14">
        <f t="shared" si="6"/>
        <v>0</v>
      </c>
      <c r="R34" s="14">
        <f t="shared" si="6"/>
        <v>0</v>
      </c>
      <c r="S34" s="14">
        <f t="shared" si="49"/>
        <v>0</v>
      </c>
      <c r="T34" s="14">
        <f t="shared" si="49"/>
        <v>0</v>
      </c>
      <c r="U34" s="14">
        <f t="shared" si="49"/>
        <v>0</v>
      </c>
      <c r="V34" s="20">
        <f t="shared" si="49"/>
        <v>0</v>
      </c>
      <c r="X34" s="17">
        <f t="shared" si="7"/>
        <v>0</v>
      </c>
      <c r="Y34" s="12">
        <f t="shared" si="8"/>
        <v>0</v>
      </c>
      <c r="Z34" s="12">
        <f t="shared" si="9"/>
        <v>0</v>
      </c>
      <c r="AA34" s="12">
        <f t="shared" si="10"/>
        <v>0</v>
      </c>
      <c r="AB34" s="12">
        <f t="shared" si="11"/>
        <v>0</v>
      </c>
      <c r="AC34" s="12">
        <f t="shared" si="12"/>
        <v>0</v>
      </c>
      <c r="AD34" s="12">
        <f t="shared" si="13"/>
        <v>0</v>
      </c>
      <c r="AE34" s="12">
        <f t="shared" si="14"/>
        <v>0</v>
      </c>
      <c r="AF34" s="12">
        <f t="shared" si="15"/>
        <v>0</v>
      </c>
      <c r="AG34" s="12">
        <f t="shared" si="16"/>
        <v>0</v>
      </c>
      <c r="AH34" s="12">
        <f t="shared" si="17"/>
        <v>0</v>
      </c>
      <c r="AI34" s="12">
        <f t="shared" si="18"/>
        <v>0</v>
      </c>
      <c r="AJ34" s="12">
        <f t="shared" si="19"/>
        <v>0</v>
      </c>
      <c r="AK34" s="12">
        <f t="shared" si="20"/>
        <v>0</v>
      </c>
      <c r="AL34" s="12">
        <f t="shared" si="21"/>
        <v>0</v>
      </c>
      <c r="AM34" s="12">
        <f t="shared" si="22"/>
        <v>0</v>
      </c>
      <c r="AN34" s="12">
        <f t="shared" si="23"/>
        <v>0</v>
      </c>
      <c r="AO34" s="12">
        <f t="shared" si="24"/>
        <v>0</v>
      </c>
      <c r="AP34" s="12">
        <f t="shared" si="25"/>
        <v>0</v>
      </c>
      <c r="AQ34" s="12">
        <f t="shared" si="26"/>
        <v>0</v>
      </c>
      <c r="AR34" s="10">
        <f t="shared" si="27"/>
        <v>0</v>
      </c>
      <c r="AT34" s="17">
        <f t="shared" si="28"/>
        <v>0</v>
      </c>
      <c r="AU34" s="12">
        <f t="shared" si="29"/>
        <v>0</v>
      </c>
      <c r="AV34" s="12">
        <f t="shared" si="30"/>
        <v>0</v>
      </c>
      <c r="AW34" s="12">
        <f t="shared" si="31"/>
        <v>0</v>
      </c>
      <c r="AX34" s="12">
        <f t="shared" si="32"/>
        <v>0</v>
      </c>
      <c r="AY34" s="12">
        <f t="shared" si="33"/>
        <v>0</v>
      </c>
      <c r="AZ34" s="12">
        <f t="shared" si="34"/>
        <v>0</v>
      </c>
      <c r="BA34" s="12">
        <f t="shared" si="35"/>
        <v>0</v>
      </c>
      <c r="BB34" s="12">
        <f t="shared" si="36"/>
        <v>0</v>
      </c>
      <c r="BC34" s="12">
        <f t="shared" si="37"/>
        <v>0</v>
      </c>
      <c r="BD34" s="12">
        <f t="shared" si="38"/>
        <v>0</v>
      </c>
      <c r="BE34" s="12">
        <f t="shared" si="39"/>
        <v>0</v>
      </c>
      <c r="BF34" s="12">
        <f t="shared" si="40"/>
        <v>0</v>
      </c>
      <c r="BG34" s="12">
        <f t="shared" si="41"/>
        <v>0</v>
      </c>
      <c r="BH34" s="12">
        <f t="shared" si="42"/>
        <v>0</v>
      </c>
      <c r="BI34" s="12">
        <f t="shared" si="43"/>
        <v>0</v>
      </c>
      <c r="BJ34" s="12">
        <f t="shared" si="44"/>
        <v>0</v>
      </c>
      <c r="BK34" s="12">
        <f t="shared" si="45"/>
        <v>0</v>
      </c>
      <c r="BL34" s="12">
        <f t="shared" si="46"/>
        <v>0</v>
      </c>
      <c r="BM34" s="12">
        <f t="shared" si="47"/>
        <v>0</v>
      </c>
      <c r="BN34" s="10">
        <f t="shared" si="48"/>
        <v>0</v>
      </c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</row>
    <row r="35" spans="1:127" ht="15" thickBot="1" x14ac:dyDescent="0.35">
      <c r="A35" s="29">
        <f>'Radar RCS FOV boundary'!A34</f>
        <v>-62</v>
      </c>
      <c r="B35" s="14">
        <f>'Radar RCS FOV boundary'!B34</f>
        <v>0</v>
      </c>
      <c r="C35" s="14">
        <f t="shared" si="6"/>
        <v>0</v>
      </c>
      <c r="D35" s="14">
        <f t="shared" si="6"/>
        <v>0</v>
      </c>
      <c r="E35" s="14">
        <f t="shared" si="6"/>
        <v>0</v>
      </c>
      <c r="F35" s="14">
        <f t="shared" si="6"/>
        <v>0</v>
      </c>
      <c r="G35" s="14">
        <f t="shared" si="6"/>
        <v>0</v>
      </c>
      <c r="H35" s="14">
        <f t="shared" si="6"/>
        <v>0</v>
      </c>
      <c r="I35" s="14">
        <f t="shared" si="6"/>
        <v>0</v>
      </c>
      <c r="J35" s="14">
        <f t="shared" si="6"/>
        <v>0</v>
      </c>
      <c r="K35" s="14">
        <f t="shared" si="6"/>
        <v>0</v>
      </c>
      <c r="L35" s="14">
        <f t="shared" si="6"/>
        <v>0</v>
      </c>
      <c r="M35" s="14">
        <f t="shared" si="6"/>
        <v>0</v>
      </c>
      <c r="N35" s="14">
        <f t="shared" si="6"/>
        <v>0</v>
      </c>
      <c r="O35" s="14">
        <f t="shared" si="6"/>
        <v>0</v>
      </c>
      <c r="P35" s="14">
        <f t="shared" si="6"/>
        <v>0</v>
      </c>
      <c r="Q35" s="14">
        <f t="shared" si="6"/>
        <v>0</v>
      </c>
      <c r="R35" s="14">
        <f t="shared" si="6"/>
        <v>0</v>
      </c>
      <c r="S35" s="14">
        <f t="shared" si="49"/>
        <v>0</v>
      </c>
      <c r="T35" s="14">
        <f t="shared" si="49"/>
        <v>0</v>
      </c>
      <c r="U35" s="14">
        <f t="shared" si="49"/>
        <v>0</v>
      </c>
      <c r="V35" s="20">
        <f t="shared" si="49"/>
        <v>0</v>
      </c>
      <c r="X35" s="17">
        <f t="shared" si="7"/>
        <v>0</v>
      </c>
      <c r="Y35" s="12">
        <f t="shared" si="8"/>
        <v>0</v>
      </c>
      <c r="Z35" s="12">
        <f t="shared" si="9"/>
        <v>0</v>
      </c>
      <c r="AA35" s="12">
        <f t="shared" si="10"/>
        <v>0</v>
      </c>
      <c r="AB35" s="12">
        <f t="shared" si="11"/>
        <v>0</v>
      </c>
      <c r="AC35" s="12">
        <f t="shared" si="12"/>
        <v>0</v>
      </c>
      <c r="AD35" s="12">
        <f t="shared" si="13"/>
        <v>0</v>
      </c>
      <c r="AE35" s="12">
        <f t="shared" si="14"/>
        <v>0</v>
      </c>
      <c r="AF35" s="12">
        <f t="shared" si="15"/>
        <v>0</v>
      </c>
      <c r="AG35" s="12">
        <f t="shared" si="16"/>
        <v>0</v>
      </c>
      <c r="AH35" s="12">
        <f t="shared" si="17"/>
        <v>0</v>
      </c>
      <c r="AI35" s="12">
        <f t="shared" si="18"/>
        <v>0</v>
      </c>
      <c r="AJ35" s="12">
        <f t="shared" si="19"/>
        <v>0</v>
      </c>
      <c r="AK35" s="12">
        <f t="shared" si="20"/>
        <v>0</v>
      </c>
      <c r="AL35" s="12">
        <f t="shared" si="21"/>
        <v>0</v>
      </c>
      <c r="AM35" s="12">
        <f t="shared" si="22"/>
        <v>0</v>
      </c>
      <c r="AN35" s="12">
        <f t="shared" si="23"/>
        <v>0</v>
      </c>
      <c r="AO35" s="12">
        <f t="shared" si="24"/>
        <v>0</v>
      </c>
      <c r="AP35" s="12">
        <f t="shared" si="25"/>
        <v>0</v>
      </c>
      <c r="AQ35" s="12">
        <f t="shared" si="26"/>
        <v>0</v>
      </c>
      <c r="AR35" s="10">
        <f t="shared" si="27"/>
        <v>0</v>
      </c>
      <c r="AT35" s="17">
        <f t="shared" si="28"/>
        <v>0</v>
      </c>
      <c r="AU35" s="12">
        <f t="shared" si="29"/>
        <v>0</v>
      </c>
      <c r="AV35" s="12">
        <f t="shared" si="30"/>
        <v>0</v>
      </c>
      <c r="AW35" s="12">
        <f t="shared" si="31"/>
        <v>0</v>
      </c>
      <c r="AX35" s="12">
        <f t="shared" si="32"/>
        <v>0</v>
      </c>
      <c r="AY35" s="12">
        <f t="shared" si="33"/>
        <v>0</v>
      </c>
      <c r="AZ35" s="12">
        <f t="shared" si="34"/>
        <v>0</v>
      </c>
      <c r="BA35" s="12">
        <f t="shared" si="35"/>
        <v>0</v>
      </c>
      <c r="BB35" s="12">
        <f t="shared" si="36"/>
        <v>0</v>
      </c>
      <c r="BC35" s="12">
        <f t="shared" si="37"/>
        <v>0</v>
      </c>
      <c r="BD35" s="12">
        <f t="shared" si="38"/>
        <v>0</v>
      </c>
      <c r="BE35" s="12">
        <f t="shared" si="39"/>
        <v>0</v>
      </c>
      <c r="BF35" s="12">
        <f t="shared" si="40"/>
        <v>0</v>
      </c>
      <c r="BG35" s="12">
        <f t="shared" si="41"/>
        <v>0</v>
      </c>
      <c r="BH35" s="12">
        <f t="shared" si="42"/>
        <v>0</v>
      </c>
      <c r="BI35" s="12">
        <f t="shared" si="43"/>
        <v>0</v>
      </c>
      <c r="BJ35" s="12">
        <f t="shared" si="44"/>
        <v>0</v>
      </c>
      <c r="BK35" s="12">
        <f t="shared" si="45"/>
        <v>0</v>
      </c>
      <c r="BL35" s="12">
        <f t="shared" si="46"/>
        <v>0</v>
      </c>
      <c r="BM35" s="12">
        <f t="shared" si="47"/>
        <v>0</v>
      </c>
      <c r="BN35" s="10">
        <f t="shared" si="48"/>
        <v>0</v>
      </c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</row>
    <row r="36" spans="1:127" ht="15" thickBot="1" x14ac:dyDescent="0.35">
      <c r="A36" s="29">
        <f>'Radar RCS FOV boundary'!A35</f>
        <v>-61</v>
      </c>
      <c r="B36" s="14">
        <f>'Radar RCS FOV boundary'!B35</f>
        <v>0</v>
      </c>
      <c r="C36" s="14">
        <f t="shared" si="6"/>
        <v>0</v>
      </c>
      <c r="D36" s="14">
        <f t="shared" si="6"/>
        <v>0</v>
      </c>
      <c r="E36" s="14">
        <f t="shared" ref="E36:T51" si="50">$B36 * POWER(10, -( (10 - E$6)/40) )</f>
        <v>0</v>
      </c>
      <c r="F36" s="14">
        <f t="shared" si="50"/>
        <v>0</v>
      </c>
      <c r="G36" s="14">
        <f t="shared" si="50"/>
        <v>0</v>
      </c>
      <c r="H36" s="14">
        <f t="shared" si="50"/>
        <v>0</v>
      </c>
      <c r="I36" s="14">
        <f t="shared" si="50"/>
        <v>0</v>
      </c>
      <c r="J36" s="14">
        <f t="shared" si="50"/>
        <v>0</v>
      </c>
      <c r="K36" s="14">
        <f t="shared" si="50"/>
        <v>0</v>
      </c>
      <c r="L36" s="14">
        <f t="shared" si="50"/>
        <v>0</v>
      </c>
      <c r="M36" s="14">
        <f t="shared" si="50"/>
        <v>0</v>
      </c>
      <c r="N36" s="14">
        <f t="shared" si="50"/>
        <v>0</v>
      </c>
      <c r="O36" s="14">
        <f t="shared" si="50"/>
        <v>0</v>
      </c>
      <c r="P36" s="14">
        <f t="shared" si="50"/>
        <v>0</v>
      </c>
      <c r="Q36" s="14">
        <f t="shared" si="50"/>
        <v>0</v>
      </c>
      <c r="R36" s="14">
        <f t="shared" si="50"/>
        <v>0</v>
      </c>
      <c r="S36" s="14">
        <f t="shared" si="50"/>
        <v>0</v>
      </c>
      <c r="T36" s="14">
        <f t="shared" si="50"/>
        <v>0</v>
      </c>
      <c r="U36" s="14">
        <f t="shared" si="49"/>
        <v>0</v>
      </c>
      <c r="V36" s="20">
        <f t="shared" si="49"/>
        <v>0</v>
      </c>
      <c r="X36" s="17">
        <f t="shared" si="7"/>
        <v>0</v>
      </c>
      <c r="Y36" s="12">
        <f t="shared" si="8"/>
        <v>0</v>
      </c>
      <c r="Z36" s="12">
        <f t="shared" si="9"/>
        <v>0</v>
      </c>
      <c r="AA36" s="12">
        <f t="shared" si="10"/>
        <v>0</v>
      </c>
      <c r="AB36" s="12">
        <f t="shared" si="11"/>
        <v>0</v>
      </c>
      <c r="AC36" s="12">
        <f t="shared" si="12"/>
        <v>0</v>
      </c>
      <c r="AD36" s="12">
        <f t="shared" si="13"/>
        <v>0</v>
      </c>
      <c r="AE36" s="12">
        <f t="shared" si="14"/>
        <v>0</v>
      </c>
      <c r="AF36" s="12">
        <f t="shared" si="15"/>
        <v>0</v>
      </c>
      <c r="AG36" s="12">
        <f t="shared" si="16"/>
        <v>0</v>
      </c>
      <c r="AH36" s="12">
        <f t="shared" si="17"/>
        <v>0</v>
      </c>
      <c r="AI36" s="12">
        <f t="shared" si="18"/>
        <v>0</v>
      </c>
      <c r="AJ36" s="12">
        <f t="shared" si="19"/>
        <v>0</v>
      </c>
      <c r="AK36" s="12">
        <f t="shared" si="20"/>
        <v>0</v>
      </c>
      <c r="AL36" s="12">
        <f t="shared" si="21"/>
        <v>0</v>
      </c>
      <c r="AM36" s="12">
        <f t="shared" si="22"/>
        <v>0</v>
      </c>
      <c r="AN36" s="12">
        <f t="shared" si="23"/>
        <v>0</v>
      </c>
      <c r="AO36" s="12">
        <f t="shared" si="24"/>
        <v>0</v>
      </c>
      <c r="AP36" s="12">
        <f t="shared" si="25"/>
        <v>0</v>
      </c>
      <c r="AQ36" s="12">
        <f t="shared" si="26"/>
        <v>0</v>
      </c>
      <c r="AR36" s="10">
        <f t="shared" si="27"/>
        <v>0</v>
      </c>
      <c r="AT36" s="17">
        <f t="shared" si="28"/>
        <v>0</v>
      </c>
      <c r="AU36" s="12">
        <f t="shared" si="29"/>
        <v>0</v>
      </c>
      <c r="AV36" s="12">
        <f t="shared" si="30"/>
        <v>0</v>
      </c>
      <c r="AW36" s="12">
        <f t="shared" si="31"/>
        <v>0</v>
      </c>
      <c r="AX36" s="12">
        <f t="shared" si="32"/>
        <v>0</v>
      </c>
      <c r="AY36" s="12">
        <f t="shared" si="33"/>
        <v>0</v>
      </c>
      <c r="AZ36" s="12">
        <f t="shared" si="34"/>
        <v>0</v>
      </c>
      <c r="BA36" s="12">
        <f t="shared" si="35"/>
        <v>0</v>
      </c>
      <c r="BB36" s="12">
        <f t="shared" si="36"/>
        <v>0</v>
      </c>
      <c r="BC36" s="12">
        <f t="shared" si="37"/>
        <v>0</v>
      </c>
      <c r="BD36" s="12">
        <f t="shared" si="38"/>
        <v>0</v>
      </c>
      <c r="BE36" s="12">
        <f t="shared" si="39"/>
        <v>0</v>
      </c>
      <c r="BF36" s="12">
        <f t="shared" si="40"/>
        <v>0</v>
      </c>
      <c r="BG36" s="12">
        <f t="shared" si="41"/>
        <v>0</v>
      </c>
      <c r="BH36" s="12">
        <f t="shared" si="42"/>
        <v>0</v>
      </c>
      <c r="BI36" s="12">
        <f t="shared" si="43"/>
        <v>0</v>
      </c>
      <c r="BJ36" s="12">
        <f t="shared" si="44"/>
        <v>0</v>
      </c>
      <c r="BK36" s="12">
        <f t="shared" si="45"/>
        <v>0</v>
      </c>
      <c r="BL36" s="12">
        <f t="shared" si="46"/>
        <v>0</v>
      </c>
      <c r="BM36" s="12">
        <f t="shared" si="47"/>
        <v>0</v>
      </c>
      <c r="BN36" s="10">
        <f t="shared" si="48"/>
        <v>0</v>
      </c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</row>
    <row r="37" spans="1:127" ht="15" thickBot="1" x14ac:dyDescent="0.35">
      <c r="A37" s="29">
        <f>'Radar RCS FOV boundary'!A36</f>
        <v>-60</v>
      </c>
      <c r="B37" s="14">
        <f>'Radar RCS FOV boundary'!B36</f>
        <v>40</v>
      </c>
      <c r="C37" s="14">
        <f t="shared" ref="C37:R52" si="51">$B37 * POWER(10, -( (10 - C$6)/40) )</f>
        <v>37.762435051436938</v>
      </c>
      <c r="D37" s="14">
        <f t="shared" si="51"/>
        <v>35.650037525349816</v>
      </c>
      <c r="E37" s="14">
        <f t="shared" si="51"/>
        <v>33.655805665807804</v>
      </c>
      <c r="F37" s="14">
        <f t="shared" si="51"/>
        <v>31.77312938897126</v>
      </c>
      <c r="G37" s="14">
        <f t="shared" si="51"/>
        <v>29.995768373298233</v>
      </c>
      <c r="H37" s="14">
        <f t="shared" si="51"/>
        <v>28.317831375365515</v>
      </c>
      <c r="I37" s="14">
        <f t="shared" si="51"/>
        <v>26.733756702744582</v>
      </c>
      <c r="J37" s="14">
        <f t="shared" si="51"/>
        <v>25.23829377920773</v>
      </c>
      <c r="K37" s="14">
        <f t="shared" si="51"/>
        <v>23.826485741160415</v>
      </c>
      <c r="L37" s="14">
        <f t="shared" si="51"/>
        <v>22.493653007613965</v>
      </c>
      <c r="M37" s="14">
        <f t="shared" si="51"/>
        <v>21.23537776923953</v>
      </c>
      <c r="N37" s="14">
        <f t="shared" si="51"/>
        <v>20.047489345090888</v>
      </c>
      <c r="O37" s="14">
        <f t="shared" si="51"/>
        <v>18.926050358459218</v>
      </c>
      <c r="P37" s="14">
        <f t="shared" si="51"/>
        <v>17.867343686038527</v>
      </c>
      <c r="Q37" s="14">
        <f t="shared" si="51"/>
        <v>16.867860137143289</v>
      </c>
      <c r="R37" s="14">
        <f t="shared" si="51"/>
        <v>15.924286822139887</v>
      </c>
      <c r="S37" s="14">
        <f t="shared" si="50"/>
        <v>15.033496171537767</v>
      </c>
      <c r="T37" s="14">
        <f t="shared" si="50"/>
        <v>14.192535569343017</v>
      </c>
      <c r="U37" s="14">
        <f t="shared" si="49"/>
        <v>13.398617566313105</v>
      </c>
      <c r="V37" s="20">
        <f t="shared" si="49"/>
        <v>12.649110640673518</v>
      </c>
      <c r="X37" s="17">
        <f t="shared" si="7"/>
        <v>20.018387560328232</v>
      </c>
      <c r="Y37" s="12">
        <f t="shared" si="8"/>
        <v>18.8985765020347</v>
      </c>
      <c r="Z37" s="12">
        <f t="shared" si="9"/>
        <v>17.841406693067437</v>
      </c>
      <c r="AA37" s="12">
        <f t="shared" si="10"/>
        <v>16.843374036830784</v>
      </c>
      <c r="AB37" s="12">
        <f t="shared" si="11"/>
        <v>15.901170452822042</v>
      </c>
      <c r="AC37" s="12">
        <f t="shared" si="12"/>
        <v>15.011672911663009</v>
      </c>
      <c r="AD37" s="12">
        <f t="shared" si="13"/>
        <v>14.171933083502239</v>
      </c>
      <c r="AE37" s="12">
        <f t="shared" si="14"/>
        <v>13.379167565476591</v>
      </c>
      <c r="AF37" s="12">
        <f t="shared" si="15"/>
        <v>12.630748655840035</v>
      </c>
      <c r="AG37" s="12">
        <f t="shared" si="16"/>
        <v>11.924195644179591</v>
      </c>
      <c r="AH37" s="12">
        <f t="shared" si="17"/>
        <v>11.257166588848978</v>
      </c>
      <c r="AI37" s="12">
        <f t="shared" si="18"/>
        <v>10.627450554365383</v>
      </c>
      <c r="AJ37" s="12">
        <f t="shared" si="19"/>
        <v>10.032960283039506</v>
      </c>
      <c r="AK37" s="12">
        <f t="shared" si="20"/>
        <v>9.4717252765481419</v>
      </c>
      <c r="AL37" s="12">
        <f t="shared" si="21"/>
        <v>8.9418852645175715</v>
      </c>
      <c r="AM37" s="12">
        <f t="shared" si="22"/>
        <v>8.441684038468642</v>
      </c>
      <c r="AN37" s="12">
        <f t="shared" si="23"/>
        <v>7.9694636306855982</v>
      </c>
      <c r="AO37" s="12">
        <f t="shared" si="24"/>
        <v>7.5236588187138436</v>
      </c>
      <c r="AP37" s="12">
        <f t="shared" si="25"/>
        <v>7.1027919372713049</v>
      </c>
      <c r="AQ37" s="12">
        <f t="shared" si="26"/>
        <v>6.7054679803769401</v>
      </c>
      <c r="AR37" s="10">
        <f t="shared" si="27"/>
        <v>6.3303699774618556</v>
      </c>
      <c r="AT37" s="17">
        <f t="shared" si="28"/>
        <v>-34.630393579693774</v>
      </c>
      <c r="AU37" s="12">
        <f t="shared" si="29"/>
        <v>-32.693199708972124</v>
      </c>
      <c r="AV37" s="12">
        <f t="shared" si="30"/>
        <v>-30.86437076584291</v>
      </c>
      <c r="AW37" s="12">
        <f t="shared" si="31"/>
        <v>-29.1378449112153</v>
      </c>
      <c r="AX37" s="12">
        <f t="shared" si="32"/>
        <v>-27.507899399965247</v>
      </c>
      <c r="AY37" s="12">
        <f t="shared" si="33"/>
        <v>-25.969131612316218</v>
      </c>
      <c r="AZ37" s="12">
        <f t="shared" si="34"/>
        <v>-24.51644114630772</v>
      </c>
      <c r="BA37" s="12">
        <f t="shared" si="35"/>
        <v>-23.145012911995536</v>
      </c>
      <c r="BB37" s="12">
        <f t="shared" si="36"/>
        <v>-21.850301171347517</v>
      </c>
      <c r="BC37" s="12">
        <f t="shared" si="37"/>
        <v>-20.628014470933671</v>
      </c>
      <c r="BD37" s="12">
        <f t="shared" si="38"/>
        <v>-19.474101417468354</v>
      </c>
      <c r="BE37" s="12">
        <f t="shared" si="39"/>
        <v>-18.384737249056112</v>
      </c>
      <c r="BF37" s="12">
        <f t="shared" si="40"/>
        <v>-17.356311157630373</v>
      </c>
      <c r="BG37" s="12">
        <f t="shared" si="41"/>
        <v>-16.38541432056368</v>
      </c>
      <c r="BH37" s="12">
        <f t="shared" si="42"/>
        <v>-15.468828601779268</v>
      </c>
      <c r="BI37" s="12">
        <f t="shared" si="43"/>
        <v>-14.603515884912488</v>
      </c>
      <c r="BJ37" s="12">
        <f t="shared" si="44"/>
        <v>-13.786608003165883</v>
      </c>
      <c r="BK37" s="12">
        <f t="shared" si="45"/>
        <v>-13.015397232479311</v>
      </c>
      <c r="BL37" s="12">
        <f t="shared" si="46"/>
        <v>-12.287327316503799</v>
      </c>
      <c r="BM37" s="12">
        <f t="shared" si="47"/>
        <v>-11.599984993630539</v>
      </c>
      <c r="BN37" s="10">
        <f t="shared" si="48"/>
        <v>-10.95109199799041</v>
      </c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</row>
    <row r="38" spans="1:127" ht="15" thickBot="1" x14ac:dyDescent="0.35">
      <c r="A38" s="29">
        <f>'Radar RCS FOV boundary'!A37</f>
        <v>-59</v>
      </c>
      <c r="B38" s="14">
        <f>'Radar RCS FOV boundary'!B37</f>
        <v>41.5</v>
      </c>
      <c r="C38" s="14">
        <f t="shared" si="51"/>
        <v>39.178526365865821</v>
      </c>
      <c r="D38" s="14">
        <f t="shared" si="51"/>
        <v>36.986913932550436</v>
      </c>
      <c r="E38" s="14">
        <f t="shared" si="51"/>
        <v>34.917898378275595</v>
      </c>
      <c r="F38" s="14">
        <f t="shared" si="51"/>
        <v>32.964621741057684</v>
      </c>
      <c r="G38" s="14">
        <f t="shared" si="51"/>
        <v>31.12060968729692</v>
      </c>
      <c r="H38" s="14">
        <f t="shared" si="51"/>
        <v>29.379750051941723</v>
      </c>
      <c r="I38" s="14">
        <f t="shared" si="51"/>
        <v>27.736272579097506</v>
      </c>
      <c r="J38" s="14">
        <f t="shared" si="51"/>
        <v>26.184729795928021</v>
      </c>
      <c r="K38" s="14">
        <f t="shared" si="51"/>
        <v>24.719978956453929</v>
      </c>
      <c r="L38" s="14">
        <f t="shared" si="51"/>
        <v>23.337164995399487</v>
      </c>
      <c r="M38" s="14">
        <f t="shared" si="51"/>
        <v>22.031704435586011</v>
      </c>
      <c r="N38" s="14">
        <f t="shared" si="51"/>
        <v>20.799270195531797</v>
      </c>
      <c r="O38" s="14">
        <f t="shared" si="51"/>
        <v>19.635777246901441</v>
      </c>
      <c r="P38" s="14">
        <f t="shared" si="51"/>
        <v>18.537369074264969</v>
      </c>
      <c r="Q38" s="14">
        <f t="shared" si="51"/>
        <v>17.500404892286163</v>
      </c>
      <c r="R38" s="14">
        <f t="shared" si="51"/>
        <v>16.521447577970132</v>
      </c>
      <c r="S38" s="14">
        <f t="shared" si="50"/>
        <v>15.597252277970432</v>
      </c>
      <c r="T38" s="14">
        <f t="shared" si="50"/>
        <v>14.72475565319338</v>
      </c>
      <c r="U38" s="14">
        <f t="shared" si="49"/>
        <v>13.901065725049847</v>
      </c>
      <c r="V38" s="20">
        <f t="shared" si="49"/>
        <v>13.123452289698774</v>
      </c>
      <c r="X38" s="17">
        <f t="shared" si="7"/>
        <v>21.392647307478008</v>
      </c>
      <c r="Y38" s="12">
        <f t="shared" si="8"/>
        <v>20.195961363173389</v>
      </c>
      <c r="Z38" s="12">
        <f t="shared" si="9"/>
        <v>19.066216981954117</v>
      </c>
      <c r="AA38" s="12">
        <f t="shared" si="10"/>
        <v>17.999669511441159</v>
      </c>
      <c r="AB38" s="12">
        <f t="shared" si="11"/>
        <v>16.992783771828162</v>
      </c>
      <c r="AC38" s="12">
        <f t="shared" si="12"/>
        <v>16.042222338169314</v>
      </c>
      <c r="AD38" s="12">
        <f t="shared" si="13"/>
        <v>15.144834478145734</v>
      </c>
      <c r="AE38" s="12">
        <f t="shared" si="14"/>
        <v>14.297645708643527</v>
      </c>
      <c r="AF38" s="12">
        <f t="shared" si="15"/>
        <v>13.49784793652768</v>
      </c>
      <c r="AG38" s="12">
        <f t="shared" si="16"/>
        <v>12.742790150932462</v>
      </c>
      <c r="AH38" s="12">
        <f t="shared" si="17"/>
        <v>12.029969636216936</v>
      </c>
      <c r="AI38" s="12">
        <f t="shared" si="18"/>
        <v>11.35702367646001</v>
      </c>
      <c r="AJ38" s="12">
        <f t="shared" si="19"/>
        <v>10.721721723998817</v>
      </c>
      <c r="AK38" s="12">
        <f t="shared" si="20"/>
        <v>10.121958006052145</v>
      </c>
      <c r="AL38" s="12">
        <f t="shared" si="21"/>
        <v>9.5557445449229057</v>
      </c>
      <c r="AM38" s="12">
        <f t="shared" si="22"/>
        <v>9.0212045686443503</v>
      </c>
      <c r="AN38" s="12">
        <f t="shared" si="23"/>
        <v>8.5165662902289601</v>
      </c>
      <c r="AO38" s="12">
        <f t="shared" si="24"/>
        <v>8.0401570349007088</v>
      </c>
      <c r="AP38" s="12">
        <f t="shared" si="25"/>
        <v>7.5903976958447936</v>
      </c>
      <c r="AQ38" s="12">
        <f t="shared" si="26"/>
        <v>7.1657975000978897</v>
      </c>
      <c r="AR38" s="10">
        <f t="shared" si="27"/>
        <v>6.7649490672298933</v>
      </c>
      <c r="AT38" s="17">
        <f t="shared" si="28"/>
        <v>-35.561280083510127</v>
      </c>
      <c r="AU38" s="12">
        <f t="shared" si="29"/>
        <v>-33.572013237487724</v>
      </c>
      <c r="AV38" s="12">
        <f t="shared" si="30"/>
        <v>-31.694024235665278</v>
      </c>
      <c r="AW38" s="12">
        <f t="shared" si="31"/>
        <v>-29.921088292949456</v>
      </c>
      <c r="AX38" s="12">
        <f t="shared" si="32"/>
        <v>-28.247328833270348</v>
      </c>
      <c r="AY38" s="12">
        <f t="shared" si="33"/>
        <v>-26.667198011073836</v>
      </c>
      <c r="AZ38" s="12">
        <f t="shared" si="34"/>
        <v>-25.175458322424596</v>
      </c>
      <c r="BA38" s="12">
        <f t="shared" si="35"/>
        <v>-23.767165244767906</v>
      </c>
      <c r="BB38" s="12">
        <f t="shared" si="36"/>
        <v>-22.437650847807934</v>
      </c>
      <c r="BC38" s="12">
        <f t="shared" si="37"/>
        <v>-21.182508321179146</v>
      </c>
      <c r="BD38" s="12">
        <f t="shared" si="38"/>
        <v>-19.997577367626253</v>
      </c>
      <c r="BE38" s="12">
        <f t="shared" si="39"/>
        <v>-18.878930413276784</v>
      </c>
      <c r="BF38" s="12">
        <f t="shared" si="40"/>
        <v>-17.822859589299053</v>
      </c>
      <c r="BG38" s="12">
        <f t="shared" si="41"/>
        <v>-16.825864441794639</v>
      </c>
      <c r="BH38" s="12">
        <f t="shared" si="42"/>
        <v>-15.884640329188805</v>
      </c>
      <c r="BI38" s="12">
        <f t="shared" si="43"/>
        <v>-14.996067468660701</v>
      </c>
      <c r="BJ38" s="12">
        <f t="shared" si="44"/>
        <v>-14.157200595306648</v>
      </c>
      <c r="BK38" s="12">
        <f t="shared" si="45"/>
        <v>-13.365259199760791</v>
      </c>
      <c r="BL38" s="12">
        <f t="shared" si="46"/>
        <v>-12.617618311914672</v>
      </c>
      <c r="BM38" s="12">
        <f t="shared" si="47"/>
        <v>-11.911799800187479</v>
      </c>
      <c r="BN38" s="10">
        <f t="shared" si="48"/>
        <v>-11.245464157507479</v>
      </c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</row>
    <row r="39" spans="1:127" ht="15" thickBot="1" x14ac:dyDescent="0.35">
      <c r="A39" s="29">
        <f>'Radar RCS FOV boundary'!A38</f>
        <v>-58</v>
      </c>
      <c r="B39" s="14">
        <f>'Radar RCS FOV boundary'!B38</f>
        <v>43</v>
      </c>
      <c r="C39" s="14">
        <f t="shared" si="51"/>
        <v>40.594617680294704</v>
      </c>
      <c r="D39" s="14">
        <f t="shared" si="51"/>
        <v>38.323790339751056</v>
      </c>
      <c r="E39" s="14">
        <f t="shared" si="51"/>
        <v>36.179991090743385</v>
      </c>
      <c r="F39" s="14">
        <f t="shared" si="51"/>
        <v>34.156114093144105</v>
      </c>
      <c r="G39" s="14">
        <f t="shared" si="51"/>
        <v>32.245451001295599</v>
      </c>
      <c r="H39" s="14">
        <f t="shared" si="51"/>
        <v>30.441668728517929</v>
      </c>
      <c r="I39" s="14">
        <f t="shared" si="51"/>
        <v>28.738788455450425</v>
      </c>
      <c r="J39" s="14">
        <f t="shared" si="51"/>
        <v>27.131165812648309</v>
      </c>
      <c r="K39" s="14">
        <f t="shared" si="51"/>
        <v>25.613472171747446</v>
      </c>
      <c r="L39" s="14">
        <f t="shared" si="51"/>
        <v>24.180676983185009</v>
      </c>
      <c r="M39" s="14">
        <f t="shared" si="51"/>
        <v>22.828031101932496</v>
      </c>
      <c r="N39" s="14">
        <f t="shared" si="51"/>
        <v>21.551051045972706</v>
      </c>
      <c r="O39" s="14">
        <f t="shared" si="51"/>
        <v>20.34550413534366</v>
      </c>
      <c r="P39" s="14">
        <f t="shared" si="51"/>
        <v>19.207394462491415</v>
      </c>
      <c r="Q39" s="14">
        <f t="shared" si="51"/>
        <v>18.132949647429037</v>
      </c>
      <c r="R39" s="14">
        <f t="shared" si="51"/>
        <v>17.118608333800381</v>
      </c>
      <c r="S39" s="14">
        <f t="shared" si="50"/>
        <v>16.161008384403097</v>
      </c>
      <c r="T39" s="14">
        <f t="shared" si="50"/>
        <v>15.256975737043742</v>
      </c>
      <c r="U39" s="14">
        <f t="shared" si="49"/>
        <v>14.403513883786587</v>
      </c>
      <c r="V39" s="20">
        <f t="shared" si="49"/>
        <v>13.597793938724031</v>
      </c>
      <c r="X39" s="17">
        <f t="shared" si="7"/>
        <v>22.805239323042187</v>
      </c>
      <c r="Y39" s="12">
        <f t="shared" si="8"/>
        <v>21.529534219221404</v>
      </c>
      <c r="Z39" s="12">
        <f t="shared" si="9"/>
        <v>20.32519094102593</v>
      </c>
      <c r="AA39" s="12">
        <f t="shared" si="10"/>
        <v>19.188217570463653</v>
      </c>
      <c r="AB39" s="12">
        <f t="shared" si="11"/>
        <v>18.114845493936869</v>
      </c>
      <c r="AC39" s="12">
        <f t="shared" si="12"/>
        <v>17.101516910790149</v>
      </c>
      <c r="AD39" s="12">
        <f t="shared" si="13"/>
        <v>16.144873040619085</v>
      </c>
      <c r="AE39" s="12">
        <f t="shared" si="14"/>
        <v>15.241742990251835</v>
      </c>
      <c r="AF39" s="12">
        <f t="shared" si="15"/>
        <v>14.389133243501977</v>
      </c>
      <c r="AG39" s="12">
        <f t="shared" si="16"/>
        <v>13.584217738855386</v>
      </c>
      <c r="AH39" s="12">
        <f t="shared" si="17"/>
        <v>12.824328502202603</v>
      </c>
      <c r="AI39" s="12">
        <f t="shared" si="18"/>
        <v>12.106946803567931</v>
      </c>
      <c r="AJ39" s="12">
        <f t="shared" si="19"/>
        <v>11.429694808523401</v>
      </c>
      <c r="AK39" s="12">
        <f t="shared" si="20"/>
        <v>10.790327696615272</v>
      </c>
      <c r="AL39" s="12">
        <f t="shared" si="21"/>
        <v>10.186726220678883</v>
      </c>
      <c r="AM39" s="12">
        <f t="shared" si="22"/>
        <v>9.6168896823788987</v>
      </c>
      <c r="AN39" s="12">
        <f t="shared" si="23"/>
        <v>9.0789293006916783</v>
      </c>
      <c r="AO39" s="12">
        <f t="shared" si="24"/>
        <v>8.5710619513489288</v>
      </c>
      <c r="AP39" s="12">
        <f t="shared" si="25"/>
        <v>8.0916042564914061</v>
      </c>
      <c r="AQ39" s="12">
        <f t="shared" si="26"/>
        <v>7.6389670049421854</v>
      </c>
      <c r="AR39" s="10">
        <f t="shared" si="27"/>
        <v>7.2116498846049764</v>
      </c>
      <c r="AT39" s="17">
        <f t="shared" si="28"/>
        <v>-36.454369551794066</v>
      </c>
      <c r="AU39" s="12">
        <f t="shared" si="29"/>
        <v>-34.415144063517587</v>
      </c>
      <c r="AV39" s="12">
        <f t="shared" si="30"/>
        <v>-32.489991062110711</v>
      </c>
      <c r="AW39" s="12">
        <f t="shared" si="31"/>
        <v>-30.672529432618056</v>
      </c>
      <c r="AX39" s="12">
        <f t="shared" si="32"/>
        <v>-28.956735014063181</v>
      </c>
      <c r="AY39" s="12">
        <f t="shared" si="33"/>
        <v>-27.336920631755763</v>
      </c>
      <c r="AZ39" s="12">
        <f t="shared" si="34"/>
        <v>-25.807717246574086</v>
      </c>
      <c r="BA39" s="12">
        <f t="shared" si="35"/>
        <v>-24.364056158740066</v>
      </c>
      <c r="BB39" s="12">
        <f t="shared" si="36"/>
        <v>-23.001152207099597</v>
      </c>
      <c r="BC39" s="12">
        <f t="shared" si="37"/>
        <v>-21.714487908220345</v>
      </c>
      <c r="BD39" s="12">
        <f t="shared" si="38"/>
        <v>-20.499798482734587</v>
      </c>
      <c r="BE39" s="12">
        <f t="shared" si="39"/>
        <v>-19.353057719295254</v>
      </c>
      <c r="BF39" s="12">
        <f t="shared" si="40"/>
        <v>-18.270464629289933</v>
      </c>
      <c r="BG39" s="12">
        <f t="shared" si="41"/>
        <v>-17.248430848078424</v>
      </c>
      <c r="BH39" s="12">
        <f t="shared" si="42"/>
        <v>-16.28356874099407</v>
      </c>
      <c r="BI39" s="12">
        <f t="shared" si="43"/>
        <v>-15.372680174684932</v>
      </c>
      <c r="BJ39" s="12">
        <f t="shared" si="44"/>
        <v>-14.512745916576298</v>
      </c>
      <c r="BK39" s="12">
        <f t="shared" si="45"/>
        <v>-13.700915627317974</v>
      </c>
      <c r="BL39" s="12">
        <f t="shared" si="46"/>
        <v>-12.934498413045308</v>
      </c>
      <c r="BM39" s="12">
        <f t="shared" si="47"/>
        <v>-12.210953906138439</v>
      </c>
      <c r="BN39" s="10">
        <f t="shared" si="48"/>
        <v>-11.527883844916076</v>
      </c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</row>
    <row r="40" spans="1:127" ht="15" thickBot="1" x14ac:dyDescent="0.35">
      <c r="A40" s="29">
        <f>'Radar RCS FOV boundary'!A39</f>
        <v>-57</v>
      </c>
      <c r="B40" s="14">
        <f>'Radar RCS FOV boundary'!B39</f>
        <v>44.5</v>
      </c>
      <c r="C40" s="14">
        <f t="shared" si="51"/>
        <v>42.010708994723593</v>
      </c>
      <c r="D40" s="14">
        <f t="shared" si="51"/>
        <v>39.660666746951669</v>
      </c>
      <c r="E40" s="14">
        <f t="shared" si="51"/>
        <v>37.442083803211176</v>
      </c>
      <c r="F40" s="14">
        <f t="shared" si="51"/>
        <v>35.347606445230525</v>
      </c>
      <c r="G40" s="14">
        <f t="shared" si="51"/>
        <v>33.370292315294286</v>
      </c>
      <c r="H40" s="14">
        <f t="shared" si="51"/>
        <v>31.503587405094137</v>
      </c>
      <c r="I40" s="14">
        <f t="shared" si="51"/>
        <v>29.741304331803349</v>
      </c>
      <c r="J40" s="14">
        <f t="shared" si="51"/>
        <v>28.0776018293686</v>
      </c>
      <c r="K40" s="14">
        <f t="shared" si="51"/>
        <v>26.50696538704096</v>
      </c>
      <c r="L40" s="14">
        <f t="shared" si="51"/>
        <v>25.024188970970535</v>
      </c>
      <c r="M40" s="14">
        <f t="shared" si="51"/>
        <v>23.624357768278976</v>
      </c>
      <c r="N40" s="14">
        <f t="shared" si="51"/>
        <v>22.302831896413615</v>
      </c>
      <c r="O40" s="14">
        <f t="shared" si="51"/>
        <v>21.055231023785883</v>
      </c>
      <c r="P40" s="14">
        <f t="shared" si="51"/>
        <v>19.87741985071786</v>
      </c>
      <c r="Q40" s="14">
        <f t="shared" si="51"/>
        <v>18.76549440257191</v>
      </c>
      <c r="R40" s="14">
        <f t="shared" si="51"/>
        <v>17.715769089630626</v>
      </c>
      <c r="S40" s="14">
        <f t="shared" si="50"/>
        <v>16.724764490835764</v>
      </c>
      <c r="T40" s="14">
        <f t="shared" si="50"/>
        <v>15.789195820894106</v>
      </c>
      <c r="U40" s="14">
        <f t="shared" si="49"/>
        <v>14.905962042523329</v>
      </c>
      <c r="V40" s="20">
        <f t="shared" si="49"/>
        <v>14.072135587749289</v>
      </c>
      <c r="X40" s="17">
        <f t="shared" si="7"/>
        <v>24.255256378899166</v>
      </c>
      <c r="Y40" s="12">
        <f t="shared" si="8"/>
        <v>22.898438591603281</v>
      </c>
      <c r="Z40" s="12">
        <f t="shared" si="9"/>
        <v>21.617520002368394</v>
      </c>
      <c r="AA40" s="12">
        <f t="shared" si="10"/>
        <v>20.408254876564381</v>
      </c>
      <c r="AB40" s="12">
        <f t="shared" si="11"/>
        <v>19.266634982235843</v>
      </c>
      <c r="AC40" s="12">
        <f t="shared" si="12"/>
        <v>18.188876304410595</v>
      </c>
      <c r="AD40" s="12">
        <f t="shared" si="13"/>
        <v>17.171406502598135</v>
      </c>
      <c r="AE40" s="12">
        <f t="shared" si="14"/>
        <v>16.210853069904598</v>
      </c>
      <c r="AF40" s="12">
        <f t="shared" si="15"/>
        <v>15.304032154516486</v>
      </c>
      <c r="AG40" s="12">
        <f t="shared" si="16"/>
        <v>14.447938006500777</v>
      </c>
      <c r="AH40" s="12">
        <f t="shared" si="17"/>
        <v>13.639733014941825</v>
      </c>
      <c r="AI40" s="12">
        <f t="shared" si="18"/>
        <v>12.876738302392015</v>
      </c>
      <c r="AJ40" s="12">
        <f t="shared" si="19"/>
        <v>12.156424845460721</v>
      </c>
      <c r="AK40" s="12">
        <f t="shared" si="20"/>
        <v>11.476405092109621</v>
      </c>
      <c r="AL40" s="12">
        <f t="shared" si="21"/>
        <v>10.834425047869242</v>
      </c>
      <c r="AM40" s="12">
        <f t="shared" si="22"/>
        <v>10.228356804745593</v>
      </c>
      <c r="AN40" s="12">
        <f t="shared" si="23"/>
        <v>9.6561914880532118</v>
      </c>
      <c r="AO40" s="12">
        <f t="shared" si="24"/>
        <v>9.1160325977961882</v>
      </c>
      <c r="AP40" s="12">
        <f t="shared" si="25"/>
        <v>8.6060897225265123</v>
      </c>
      <c r="AQ40" s="12">
        <f t="shared" si="26"/>
        <v>8.1246726048436582</v>
      </c>
      <c r="AR40" s="10">
        <f t="shared" si="27"/>
        <v>7.6701855388649411</v>
      </c>
      <c r="AT40" s="17">
        <f t="shared" si="28"/>
        <v>-37.308612115621123</v>
      </c>
      <c r="AU40" s="12">
        <f t="shared" si="29"/>
        <v>-35.221601046884899</v>
      </c>
      <c r="AV40" s="12">
        <f t="shared" si="30"/>
        <v>-33.251335548515343</v>
      </c>
      <c r="AW40" s="12">
        <f t="shared" si="31"/>
        <v>-31.39128497560867</v>
      </c>
      <c r="AX40" s="12">
        <f t="shared" si="32"/>
        <v>-29.635284001814266</v>
      </c>
      <c r="AY40" s="12">
        <f t="shared" si="33"/>
        <v>-27.977512183734984</v>
      </c>
      <c r="AZ40" s="12">
        <f t="shared" si="34"/>
        <v>-26.412474668476946</v>
      </c>
      <c r="BA40" s="12">
        <f t="shared" si="35"/>
        <v>-24.934983980402098</v>
      </c>
      <c r="BB40" s="12">
        <f t="shared" si="36"/>
        <v>-23.540142826713868</v>
      </c>
      <c r="BC40" s="12">
        <f t="shared" si="37"/>
        <v>-22.223327864883284</v>
      </c>
      <c r="BD40" s="12">
        <f t="shared" si="38"/>
        <v>-20.980174378111094</v>
      </c>
      <c r="BE40" s="12">
        <f t="shared" si="39"/>
        <v>-19.806561808031034</v>
      </c>
      <c r="BF40" s="12">
        <f t="shared" si="40"/>
        <v>-18.698600096701082</v>
      </c>
      <c r="BG40" s="12">
        <f t="shared" si="41"/>
        <v>-17.652616792611678</v>
      </c>
      <c r="BH40" s="12">
        <f t="shared" si="42"/>
        <v>-16.665144877972587</v>
      </c>
      <c r="BI40" s="12">
        <f t="shared" si="43"/>
        <v>-15.732911276930668</v>
      </c>
      <c r="BJ40" s="12">
        <f t="shared" si="44"/>
        <v>-14.852826006627851</v>
      </c>
      <c r="BK40" s="12">
        <f t="shared" si="45"/>
        <v>-14.02197193513944</v>
      </c>
      <c r="BL40" s="12">
        <f t="shared" si="46"/>
        <v>-13.237595112344364</v>
      </c>
      <c r="BM40" s="12">
        <f t="shared" si="47"/>
        <v>-12.497095641678078</v>
      </c>
      <c r="BN40" s="10">
        <f t="shared" si="48"/>
        <v>-11.798019062511601</v>
      </c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</row>
    <row r="41" spans="1:127" ht="15" thickBot="1" x14ac:dyDescent="0.35">
      <c r="A41" s="29">
        <f>'Radar RCS FOV boundary'!A40</f>
        <v>-56</v>
      </c>
      <c r="B41" s="14">
        <f>'Radar RCS FOV boundary'!B40</f>
        <v>46</v>
      </c>
      <c r="C41" s="14">
        <f t="shared" si="51"/>
        <v>43.426800309152476</v>
      </c>
      <c r="D41" s="14">
        <f t="shared" si="51"/>
        <v>40.997543154152289</v>
      </c>
      <c r="E41" s="14">
        <f t="shared" si="51"/>
        <v>38.704176515678974</v>
      </c>
      <c r="F41" s="14">
        <f t="shared" si="51"/>
        <v>36.539098797316946</v>
      </c>
      <c r="G41" s="14">
        <f t="shared" si="51"/>
        <v>34.495133629292972</v>
      </c>
      <c r="H41" s="14">
        <f t="shared" si="51"/>
        <v>32.565506081670343</v>
      </c>
      <c r="I41" s="14">
        <f t="shared" si="51"/>
        <v>30.743820208156269</v>
      </c>
      <c r="J41" s="14">
        <f t="shared" si="51"/>
        <v>29.024037846088888</v>
      </c>
      <c r="K41" s="14">
        <f t="shared" si="51"/>
        <v>27.400458602334478</v>
      </c>
      <c r="L41" s="14">
        <f t="shared" si="51"/>
        <v>25.867700958756057</v>
      </c>
      <c r="M41" s="14">
        <f t="shared" si="51"/>
        <v>24.420684434625461</v>
      </c>
      <c r="N41" s="14">
        <f t="shared" si="51"/>
        <v>23.054612746854524</v>
      </c>
      <c r="O41" s="14">
        <f t="shared" si="51"/>
        <v>21.764957912228102</v>
      </c>
      <c r="P41" s="14">
        <f t="shared" si="51"/>
        <v>20.547445238944306</v>
      </c>
      <c r="Q41" s="14">
        <f t="shared" si="51"/>
        <v>19.398039157714784</v>
      </c>
      <c r="R41" s="14">
        <f t="shared" si="51"/>
        <v>18.312929845460872</v>
      </c>
      <c r="S41" s="14">
        <f t="shared" si="50"/>
        <v>17.28852059726843</v>
      </c>
      <c r="T41" s="14">
        <f t="shared" si="50"/>
        <v>16.32141590474447</v>
      </c>
      <c r="U41" s="14">
        <f t="shared" si="49"/>
        <v>15.40841020126007</v>
      </c>
      <c r="V41" s="20">
        <f t="shared" si="49"/>
        <v>14.546477236774546</v>
      </c>
      <c r="X41" s="17">
        <f t="shared" si="7"/>
        <v>25.741766358235019</v>
      </c>
      <c r="Y41" s="12">
        <f t="shared" si="8"/>
        <v>24.301794505302855</v>
      </c>
      <c r="Z41" s="12">
        <f t="shared" si="9"/>
        <v>22.942373415996649</v>
      </c>
      <c r="AA41" s="12">
        <f t="shared" si="10"/>
        <v>21.658997151184671</v>
      </c>
      <c r="AB41" s="12">
        <f t="shared" si="11"/>
        <v>20.447411830021718</v>
      </c>
      <c r="AC41" s="12">
        <f t="shared" si="12"/>
        <v>19.303601530029464</v>
      </c>
      <c r="AD41" s="12">
        <f t="shared" si="13"/>
        <v>18.223774975913901</v>
      </c>
      <c r="AE41" s="12">
        <f t="shared" si="14"/>
        <v>17.204352972998759</v>
      </c>
      <c r="AF41" s="12">
        <f t="shared" si="15"/>
        <v>16.241956543621541</v>
      </c>
      <c r="AG41" s="12">
        <f t="shared" si="16"/>
        <v>15.33339572716924</v>
      </c>
      <c r="AH41" s="12">
        <f t="shared" si="17"/>
        <v>14.475659006630227</v>
      </c>
      <c r="AI41" s="12">
        <f t="shared" si="18"/>
        <v>13.665903326615549</v>
      </c>
      <c r="AJ41" s="12">
        <f t="shared" si="19"/>
        <v>12.901444669763391</v>
      </c>
      <c r="AK41" s="12">
        <f t="shared" si="20"/>
        <v>12.179749160291184</v>
      </c>
      <c r="AL41" s="12">
        <f t="shared" si="21"/>
        <v>11.498424665207235</v>
      </c>
      <c r="AM41" s="12">
        <f t="shared" si="22"/>
        <v>10.855212865343217</v>
      </c>
      <c r="AN41" s="12">
        <f t="shared" si="23"/>
        <v>10.247981769926145</v>
      </c>
      <c r="AO41" s="12">
        <f t="shared" si="24"/>
        <v>9.6747186498786455</v>
      </c>
      <c r="AP41" s="12">
        <f t="shared" si="25"/>
        <v>9.1335233664241997</v>
      </c>
      <c r="AQ41" s="12">
        <f t="shared" si="26"/>
        <v>8.6226020728843853</v>
      </c>
      <c r="AR41" s="10">
        <f t="shared" si="27"/>
        <v>8.1402612687920541</v>
      </c>
      <c r="AT41" s="17">
        <f t="shared" si="28"/>
        <v>-38.12297817272465</v>
      </c>
      <c r="AU41" s="12">
        <f t="shared" si="29"/>
        <v>-35.990412180371564</v>
      </c>
      <c r="AV41" s="12">
        <f t="shared" si="30"/>
        <v>-33.977140060893142</v>
      </c>
      <c r="AW41" s="12">
        <f t="shared" si="31"/>
        <v>-32.076488619576338</v>
      </c>
      <c r="AX41" s="12">
        <f t="shared" si="32"/>
        <v>-30.282157954372682</v>
      </c>
      <c r="AY41" s="12">
        <f t="shared" si="33"/>
        <v>-28.588200574233827</v>
      </c>
      <c r="AZ41" s="12">
        <f t="shared" si="34"/>
        <v>-26.989001685548917</v>
      </c>
      <c r="BA41" s="12">
        <f t="shared" si="35"/>
        <v>-25.479260581341574</v>
      </c>
      <c r="BB41" s="12">
        <f t="shared" si="36"/>
        <v>-24.053973071538714</v>
      </c>
      <c r="BC41" s="12">
        <f t="shared" si="37"/>
        <v>-22.708414896074839</v>
      </c>
      <c r="BD41" s="12">
        <f t="shared" si="38"/>
        <v>-21.438126065852732</v>
      </c>
      <c r="BE41" s="12">
        <f t="shared" si="39"/>
        <v>-20.238896079657021</v>
      </c>
      <c r="BF41" s="12">
        <f t="shared" si="40"/>
        <v>-19.10674996802075</v>
      </c>
      <c r="BG41" s="12">
        <f t="shared" si="41"/>
        <v>-18.037935117785707</v>
      </c>
      <c r="BH41" s="12">
        <f t="shared" si="42"/>
        <v>-17.028908833685406</v>
      </c>
      <c r="BI41" s="12">
        <f t="shared" si="43"/>
        <v>-16.076326595722147</v>
      </c>
      <c r="BJ41" s="12">
        <f t="shared" si="44"/>
        <v>-15.177030973416143</v>
      </c>
      <c r="BK41" s="12">
        <f t="shared" si="45"/>
        <v>-14.328041160181845</v>
      </c>
      <c r="BL41" s="12">
        <f t="shared" si="46"/>
        <v>-13.526543093142051</v>
      </c>
      <c r="BM41" s="12">
        <f t="shared" si="47"/>
        <v>-12.769880125630989</v>
      </c>
      <c r="BN41" s="10">
        <f t="shared" si="48"/>
        <v>-12.055544221469392</v>
      </c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</row>
    <row r="42" spans="1:127" ht="15" thickBot="1" x14ac:dyDescent="0.35">
      <c r="A42" s="29">
        <f>'Radar RCS FOV boundary'!A41</f>
        <v>-55</v>
      </c>
      <c r="B42" s="14">
        <f>'Radar RCS FOV boundary'!B41</f>
        <v>47.5</v>
      </c>
      <c r="C42" s="14">
        <f t="shared" si="51"/>
        <v>44.842891623581359</v>
      </c>
      <c r="D42" s="14">
        <f t="shared" si="51"/>
        <v>42.33441956135291</v>
      </c>
      <c r="E42" s="14">
        <f t="shared" si="51"/>
        <v>39.966269228146764</v>
      </c>
      <c r="F42" s="14">
        <f t="shared" si="51"/>
        <v>37.730591149403374</v>
      </c>
      <c r="G42" s="14">
        <f t="shared" si="51"/>
        <v>35.619974943291652</v>
      </c>
      <c r="H42" s="14">
        <f t="shared" si="51"/>
        <v>33.627424758246548</v>
      </c>
      <c r="I42" s="14">
        <f t="shared" si="51"/>
        <v>31.746336084509192</v>
      </c>
      <c r="J42" s="14">
        <f t="shared" si="51"/>
        <v>29.970473862809179</v>
      </c>
      <c r="K42" s="14">
        <f t="shared" si="51"/>
        <v>28.293951817627992</v>
      </c>
      <c r="L42" s="14">
        <f t="shared" si="51"/>
        <v>26.711212946541583</v>
      </c>
      <c r="M42" s="14">
        <f t="shared" si="51"/>
        <v>25.217011100971941</v>
      </c>
      <c r="N42" s="14">
        <f t="shared" si="51"/>
        <v>23.806393597295433</v>
      </c>
      <c r="O42" s="14">
        <f t="shared" si="51"/>
        <v>22.474684800670321</v>
      </c>
      <c r="P42" s="14">
        <f t="shared" si="51"/>
        <v>21.217470627170748</v>
      </c>
      <c r="Q42" s="14">
        <f t="shared" si="51"/>
        <v>20.030583912857654</v>
      </c>
      <c r="R42" s="14">
        <f t="shared" si="51"/>
        <v>18.910090601291117</v>
      </c>
      <c r="S42" s="14">
        <f t="shared" si="50"/>
        <v>17.852276703701097</v>
      </c>
      <c r="T42" s="14">
        <f t="shared" si="50"/>
        <v>16.853635988594831</v>
      </c>
      <c r="U42" s="14">
        <f t="shared" si="49"/>
        <v>15.910858359996812</v>
      </c>
      <c r="V42" s="20">
        <f t="shared" si="49"/>
        <v>15.020818885799802</v>
      </c>
      <c r="X42" s="17">
        <f t="shared" si="7"/>
        <v>27.263812688561284</v>
      </c>
      <c r="Y42" s="12">
        <f t="shared" si="8"/>
        <v>25.738698897658441</v>
      </c>
      <c r="Z42" s="12">
        <f t="shared" si="9"/>
        <v>24.298898635782958</v>
      </c>
      <c r="AA42" s="12">
        <f t="shared" si="10"/>
        <v>22.939639538880087</v>
      </c>
      <c r="AB42" s="12">
        <f t="shared" si="11"/>
        <v>21.656416204758354</v>
      </c>
      <c r="AC42" s="12">
        <f t="shared" si="12"/>
        <v>20.444975259476841</v>
      </c>
      <c r="AD42" s="12">
        <f t="shared" si="13"/>
        <v>19.301301259105728</v>
      </c>
      <c r="AE42" s="12">
        <f t="shared" si="14"/>
        <v>18.221603380129952</v>
      </c>
      <c r="AF42" s="12">
        <f t="shared" si="15"/>
        <v>17.202302854380026</v>
      </c>
      <c r="AG42" s="12">
        <f t="shared" si="16"/>
        <v>16.240021106841844</v>
      </c>
      <c r="AH42" s="12">
        <f t="shared" si="17"/>
        <v>15.331568557027007</v>
      </c>
      <c r="AI42" s="12">
        <f t="shared" si="18"/>
        <v>14.473934046784622</v>
      </c>
      <c r="AJ42" s="12">
        <f t="shared" si="19"/>
        <v>13.664274859512155</v>
      </c>
      <c r="AK42" s="12">
        <f t="shared" si="20"/>
        <v>12.899907297682756</v>
      </c>
      <c r="AL42" s="12">
        <f t="shared" si="21"/>
        <v>12.178297787457561</v>
      </c>
      <c r="AM42" s="12">
        <f t="shared" si="22"/>
        <v>11.497054480898106</v>
      </c>
      <c r="AN42" s="12">
        <f t="shared" si="23"/>
        <v>10.853919327943668</v>
      </c>
      <c r="AO42" s="12">
        <f t="shared" si="24"/>
        <v>10.246760591875221</v>
      </c>
      <c r="AP42" s="12">
        <f t="shared" si="25"/>
        <v>9.6735657834577857</v>
      </c>
      <c r="AQ42" s="12">
        <f t="shared" si="26"/>
        <v>9.1324349903406841</v>
      </c>
      <c r="AR42" s="10">
        <f t="shared" si="27"/>
        <v>8.6215745796052552</v>
      </c>
      <c r="AT42" s="17">
        <f t="shared" si="28"/>
        <v>-38.896458935011616</v>
      </c>
      <c r="AU42" s="12">
        <f t="shared" si="29"/>
        <v>-36.720625106606498</v>
      </c>
      <c r="AV42" s="12">
        <f t="shared" si="30"/>
        <v>-34.666505515909805</v>
      </c>
      <c r="AW42" s="12">
        <f t="shared" si="31"/>
        <v>-32.72729157512061</v>
      </c>
      <c r="AX42" s="12">
        <f t="shared" si="32"/>
        <v>-30.896555562873285</v>
      </c>
      <c r="AY42" s="12">
        <f t="shared" si="33"/>
        <v>-29.168229318902871</v>
      </c>
      <c r="AZ42" s="12">
        <f t="shared" si="34"/>
        <v>-27.536584130512203</v>
      </c>
      <c r="BA42" s="12">
        <f t="shared" si="35"/>
        <v>-25.996211744172403</v>
      </c>
      <c r="BB42" s="12">
        <f t="shared" si="36"/>
        <v>-24.542006439317813</v>
      </c>
      <c r="BC42" s="12">
        <f t="shared" si="37"/>
        <v>-23.169148104917145</v>
      </c>
      <c r="BD42" s="12">
        <f t="shared" si="38"/>
        <v>-21.873086262726424</v>
      </c>
      <c r="BE42" s="12">
        <f t="shared" si="39"/>
        <v>-20.649524984267096</v>
      </c>
      <c r="BF42" s="12">
        <f t="shared" si="40"/>
        <v>-19.494408651535267</v>
      </c>
      <c r="BG42" s="12">
        <f t="shared" si="41"/>
        <v>-18.403908514244268</v>
      </c>
      <c r="BH42" s="12">
        <f t="shared" si="42"/>
        <v>-17.374409999043412</v>
      </c>
      <c r="BI42" s="12">
        <f t="shared" si="43"/>
        <v>-16.40250072864783</v>
      </c>
      <c r="BJ42" s="12">
        <f t="shared" si="44"/>
        <v>-15.484959211167768</v>
      </c>
      <c r="BK42" s="12">
        <f t="shared" si="45"/>
        <v>-14.618744162146825</v>
      </c>
      <c r="BL42" s="12">
        <f t="shared" si="46"/>
        <v>-13.800984423916058</v>
      </c>
      <c r="BM42" s="12">
        <f t="shared" si="47"/>
        <v>-13.028969448850573</v>
      </c>
      <c r="BN42" s="10">
        <f t="shared" si="48"/>
        <v>-12.300140314984398</v>
      </c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</row>
    <row r="43" spans="1:127" ht="15" thickBot="1" x14ac:dyDescent="0.35">
      <c r="A43" s="29">
        <f>'Radar RCS FOV boundary'!A42</f>
        <v>-54</v>
      </c>
      <c r="B43" s="14">
        <f>'Radar RCS FOV boundary'!B42</f>
        <v>49</v>
      </c>
      <c r="C43" s="14">
        <f t="shared" si="51"/>
        <v>46.258982938010249</v>
      </c>
      <c r="D43" s="14">
        <f t="shared" si="51"/>
        <v>43.67129596855353</v>
      </c>
      <c r="E43" s="14">
        <f t="shared" si="51"/>
        <v>41.228361940614555</v>
      </c>
      <c r="F43" s="14">
        <f t="shared" si="51"/>
        <v>38.922083501489794</v>
      </c>
      <c r="G43" s="14">
        <f t="shared" si="51"/>
        <v>36.744816257290339</v>
      </c>
      <c r="H43" s="14">
        <f t="shared" si="51"/>
        <v>34.68934343482276</v>
      </c>
      <c r="I43" s="14">
        <f t="shared" si="51"/>
        <v>32.748851960862112</v>
      </c>
      <c r="J43" s="14">
        <f t="shared" si="51"/>
        <v>30.91690987952947</v>
      </c>
      <c r="K43" s="14">
        <f t="shared" si="51"/>
        <v>29.187445032921509</v>
      </c>
      <c r="L43" s="14">
        <f t="shared" si="51"/>
        <v>27.554724934327105</v>
      </c>
      <c r="M43" s="14">
        <f t="shared" si="51"/>
        <v>26.013337767318422</v>
      </c>
      <c r="N43" s="14">
        <f t="shared" si="51"/>
        <v>24.558174447736342</v>
      </c>
      <c r="O43" s="14">
        <f t="shared" si="51"/>
        <v>23.184411689112544</v>
      </c>
      <c r="P43" s="14">
        <f t="shared" si="51"/>
        <v>21.887496015397193</v>
      </c>
      <c r="Q43" s="14">
        <f t="shared" si="51"/>
        <v>20.663128668000528</v>
      </c>
      <c r="R43" s="14">
        <f t="shared" si="51"/>
        <v>19.507251357121362</v>
      </c>
      <c r="S43" s="14">
        <f t="shared" si="50"/>
        <v>18.416032810133764</v>
      </c>
      <c r="T43" s="14">
        <f t="shared" si="50"/>
        <v>17.385856072445197</v>
      </c>
      <c r="U43" s="14">
        <f t="shared" si="49"/>
        <v>16.413306518733553</v>
      </c>
      <c r="V43" s="20">
        <f t="shared" si="49"/>
        <v>15.495160534825059</v>
      </c>
      <c r="X43" s="17">
        <f t="shared" si="7"/>
        <v>28.820414786237379</v>
      </c>
      <c r="Y43" s="12">
        <f t="shared" si="8"/>
        <v>27.208226038019042</v>
      </c>
      <c r="Z43" s="12">
        <f t="shared" si="9"/>
        <v>25.686221715637732</v>
      </c>
      <c r="AA43" s="12">
        <f t="shared" si="10"/>
        <v>24.249356981339471</v>
      </c>
      <c r="AB43" s="12">
        <f t="shared" si="11"/>
        <v>22.892869201173518</v>
      </c>
      <c r="AC43" s="12">
        <f t="shared" si="12"/>
        <v>21.612262158758899</v>
      </c>
      <c r="AD43" s="12">
        <f t="shared" si="13"/>
        <v>20.403291152119028</v>
      </c>
      <c r="AE43" s="12">
        <f t="shared" si="14"/>
        <v>19.261948924186314</v>
      </c>
      <c r="AF43" s="12">
        <f t="shared" si="15"/>
        <v>18.184452380342034</v>
      </c>
      <c r="AG43" s="12">
        <f t="shared" si="16"/>
        <v>17.16723004896534</v>
      </c>
      <c r="AH43" s="12">
        <f t="shared" si="17"/>
        <v>16.206910243428258</v>
      </c>
      <c r="AI43" s="12">
        <f t="shared" si="18"/>
        <v>15.300309886298185</v>
      </c>
      <c r="AJ43" s="12">
        <f t="shared" si="19"/>
        <v>14.444423958704844</v>
      </c>
      <c r="AK43" s="12">
        <f t="shared" si="20"/>
        <v>13.636415539900282</v>
      </c>
      <c r="AL43" s="12">
        <f t="shared" si="21"/>
        <v>12.873606403997243</v>
      </c>
      <c r="AM43" s="12">
        <f t="shared" si="22"/>
        <v>12.153468142717712</v>
      </c>
      <c r="AN43" s="12">
        <f t="shared" si="23"/>
        <v>11.473613784727135</v>
      </c>
      <c r="AO43" s="12">
        <f t="shared" si="24"/>
        <v>10.831789883775752</v>
      </c>
      <c r="AP43" s="12">
        <f t="shared" si="25"/>
        <v>10.225869049422336</v>
      </c>
      <c r="AQ43" s="12">
        <f t="shared" si="26"/>
        <v>9.653842895582752</v>
      </c>
      <c r="AR43" s="10">
        <f t="shared" si="27"/>
        <v>9.1138153835304898</v>
      </c>
      <c r="AT43" s="17">
        <f t="shared" si="28"/>
        <v>-39.628066967103379</v>
      </c>
      <c r="AU43" s="12">
        <f t="shared" si="29"/>
        <v>-37.41130762648087</v>
      </c>
      <c r="AV43" s="12">
        <f t="shared" si="30"/>
        <v>-35.318551860857781</v>
      </c>
      <c r="AW43" s="12">
        <f t="shared" si="31"/>
        <v>-33.342863018911224</v>
      </c>
      <c r="AX43" s="12">
        <f t="shared" si="32"/>
        <v>-31.47769247951484</v>
      </c>
      <c r="AY43" s="12">
        <f t="shared" si="33"/>
        <v>-29.716857945669602</v>
      </c>
      <c r="AZ43" s="12">
        <f t="shared" si="34"/>
        <v>-28.054522952653148</v>
      </c>
      <c r="BA43" s="12">
        <f t="shared" si="35"/>
        <v>-26.485177522465278</v>
      </c>
      <c r="BB43" s="12">
        <f t="shared" si="36"/>
        <v>-25.003619900446814</v>
      </c>
      <c r="BC43" s="12">
        <f t="shared" si="37"/>
        <v>-23.604939313535969</v>
      </c>
      <c r="BD43" s="12">
        <f t="shared" si="38"/>
        <v>-22.284499693012812</v>
      </c>
      <c r="BE43" s="12">
        <f t="shared" si="39"/>
        <v>-21.037924307779061</v>
      </c>
      <c r="BF43" s="12">
        <f t="shared" si="40"/>
        <v>-19.861081257238833</v>
      </c>
      <c r="BG43" s="12">
        <f t="shared" si="41"/>
        <v>-18.750069775694822</v>
      </c>
      <c r="BH43" s="12">
        <f t="shared" si="42"/>
        <v>-17.70120730286466</v>
      </c>
      <c r="BI43" s="12">
        <f t="shared" si="43"/>
        <v>-16.711017277661195</v>
      </c>
      <c r="BJ43" s="12">
        <f t="shared" si="44"/>
        <v>-15.776217614778032</v>
      </c>
      <c r="BK43" s="12">
        <f t="shared" si="45"/>
        <v>-14.893709825884772</v>
      </c>
      <c r="BL43" s="12">
        <f t="shared" si="46"/>
        <v>-14.060568749373045</v>
      </c>
      <c r="BM43" s="12">
        <f t="shared" si="47"/>
        <v>-13.274032854611585</v>
      </c>
      <c r="BN43" s="10">
        <f t="shared" si="48"/>
        <v>-12.531495088572752</v>
      </c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</row>
    <row r="44" spans="1:127" ht="15" thickBot="1" x14ac:dyDescent="0.35">
      <c r="A44" s="29">
        <f>'Radar RCS FOV boundary'!A43</f>
        <v>-53</v>
      </c>
      <c r="B44" s="14">
        <f>'Radar RCS FOV boundary'!B43</f>
        <v>50.5</v>
      </c>
      <c r="C44" s="14">
        <f t="shared" si="51"/>
        <v>47.675074252439131</v>
      </c>
      <c r="D44" s="14">
        <f t="shared" si="51"/>
        <v>45.008172375754143</v>
      </c>
      <c r="E44" s="14">
        <f t="shared" si="51"/>
        <v>42.490454653082345</v>
      </c>
      <c r="F44" s="14">
        <f t="shared" si="51"/>
        <v>40.113575853576215</v>
      </c>
      <c r="G44" s="14">
        <f t="shared" si="51"/>
        <v>37.869657571289025</v>
      </c>
      <c r="H44" s="14">
        <f t="shared" si="51"/>
        <v>35.751262111398965</v>
      </c>
      <c r="I44" s="14">
        <f t="shared" si="51"/>
        <v>33.751367837215035</v>
      </c>
      <c r="J44" s="14">
        <f t="shared" si="51"/>
        <v>31.863345896249758</v>
      </c>
      <c r="K44" s="14">
        <f t="shared" si="51"/>
        <v>30.080938248215023</v>
      </c>
      <c r="L44" s="14">
        <f t="shared" si="51"/>
        <v>28.398236922112627</v>
      </c>
      <c r="M44" s="14">
        <f t="shared" si="51"/>
        <v>26.809664433664906</v>
      </c>
      <c r="N44" s="14">
        <f t="shared" si="51"/>
        <v>25.309955298177247</v>
      </c>
      <c r="O44" s="14">
        <f t="shared" si="51"/>
        <v>23.894138577554763</v>
      </c>
      <c r="P44" s="14">
        <f t="shared" si="51"/>
        <v>22.557521403623639</v>
      </c>
      <c r="Q44" s="14">
        <f t="shared" si="51"/>
        <v>21.295673423143402</v>
      </c>
      <c r="R44" s="14">
        <f t="shared" si="51"/>
        <v>20.104412112951607</v>
      </c>
      <c r="S44" s="14">
        <f t="shared" si="50"/>
        <v>18.979788916566431</v>
      </c>
      <c r="T44" s="14">
        <f t="shared" si="50"/>
        <v>17.918076156295559</v>
      </c>
      <c r="U44" s="14">
        <f t="shared" si="49"/>
        <v>16.915754677470293</v>
      </c>
      <c r="V44" s="20">
        <f t="shared" si="49"/>
        <v>15.969502183850317</v>
      </c>
      <c r="X44" s="17">
        <f t="shared" si="7"/>
        <v>30.410568512315511</v>
      </c>
      <c r="Y44" s="12">
        <f t="shared" si="8"/>
        <v>28.709427958089691</v>
      </c>
      <c r="Z44" s="12">
        <f t="shared" si="9"/>
        <v>27.103447715781737</v>
      </c>
      <c r="AA44" s="12">
        <f t="shared" si="10"/>
        <v>25.587304600930615</v>
      </c>
      <c r="AB44" s="12">
        <f t="shared" si="11"/>
        <v>24.155973203349397</v>
      </c>
      <c r="AC44" s="12">
        <f t="shared" si="12"/>
        <v>22.804709229893319</v>
      </c>
      <c r="AD44" s="12">
        <f t="shared" si="13"/>
        <v>21.529033779018771</v>
      </c>
      <c r="AE44" s="12">
        <f t="shared" si="14"/>
        <v>20.324718495009702</v>
      </c>
      <c r="AF44" s="12">
        <f t="shared" si="15"/>
        <v>19.187771552663573</v>
      </c>
      <c r="AG44" s="12">
        <f t="shared" si="16"/>
        <v>18.114424425981685</v>
      </c>
      <c r="AH44" s="12">
        <f t="shared" si="17"/>
        <v>17.101119397007405</v>
      </c>
      <c r="AI44" s="12">
        <f t="shared" si="18"/>
        <v>16.14449776340901</v>
      </c>
      <c r="AJ44" s="12">
        <f t="shared" si="19"/>
        <v>15.241388705720041</v>
      </c>
      <c r="AK44" s="12">
        <f t="shared" si="20"/>
        <v>14.388798777336438</v>
      </c>
      <c r="AL44" s="12">
        <f t="shared" si="21"/>
        <v>13.583901982434064</v>
      </c>
      <c r="AM44" s="12">
        <f t="shared" si="22"/>
        <v>12.824030408918791</v>
      </c>
      <c r="AN44" s="12">
        <f t="shared" si="23"/>
        <v>12.106665385361202</v>
      </c>
      <c r="AO44" s="12">
        <f t="shared" si="24"/>
        <v>11.429429132604554</v>
      </c>
      <c r="AP44" s="12">
        <f t="shared" si="25"/>
        <v>10.790076882374516</v>
      </c>
      <c r="AQ44" s="12">
        <f t="shared" si="26"/>
        <v>10.186489436766967</v>
      </c>
      <c r="AR44" s="10">
        <f t="shared" si="27"/>
        <v>9.6166661439515284</v>
      </c>
      <c r="AT44" s="17">
        <f t="shared" si="28"/>
        <v>-40.316836715667122</v>
      </c>
      <c r="AU44" s="12">
        <f t="shared" si="29"/>
        <v>-38.06154819886919</v>
      </c>
      <c r="AV44" s="12">
        <f t="shared" si="30"/>
        <v>-35.932418545423353</v>
      </c>
      <c r="AW44" s="12">
        <f t="shared" si="31"/>
        <v>-33.922390539064935</v>
      </c>
      <c r="AX44" s="12">
        <f t="shared" si="32"/>
        <v>-32.024801738022965</v>
      </c>
      <c r="AY44" s="12">
        <f t="shared" si="33"/>
        <v>-30.233362391680927</v>
      </c>
      <c r="AZ44" s="12">
        <f t="shared" si="34"/>
        <v>-28.542134592560171</v>
      </c>
      <c r="BA44" s="12">
        <f t="shared" si="35"/>
        <v>-26.94551259452312</v>
      </c>
      <c r="BB44" s="12">
        <f t="shared" si="36"/>
        <v>-25.438204231958881</v>
      </c>
      <c r="BC44" s="12">
        <f t="shared" si="37"/>
        <v>-24.015213378363384</v>
      </c>
      <c r="BD44" s="12">
        <f t="shared" si="38"/>
        <v>-22.67182338617117</v>
      </c>
      <c r="BE44" s="12">
        <f t="shared" si="39"/>
        <v>-21.40358145294844</v>
      </c>
      <c r="BF44" s="12">
        <f t="shared" si="40"/>
        <v>-20.206283862127645</v>
      </c>
      <c r="BG44" s="12">
        <f t="shared" si="41"/>
        <v>-19.075962049362339</v>
      </c>
      <c r="BH44" s="12">
        <f t="shared" si="42"/>
        <v>-18.00886944831803</v>
      </c>
      <c r="BI44" s="12">
        <f t="shared" si="43"/>
        <v>-17.001469072297908</v>
      </c>
      <c r="BJ44" s="12">
        <f t="shared" si="44"/>
        <v>-16.050421790541588</v>
      </c>
      <c r="BK44" s="12">
        <f t="shared" si="45"/>
        <v>-15.152575260337374</v>
      </c>
      <c r="BL44" s="12">
        <f t="shared" si="46"/>
        <v>-14.304953478262503</v>
      </c>
      <c r="BM44" s="12">
        <f t="shared" si="47"/>
        <v>-13.504746915917865</v>
      </c>
      <c r="BN44" s="10">
        <f t="shared" si="48"/>
        <v>-12.749303207461043</v>
      </c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</row>
    <row r="45" spans="1:127" ht="15" thickBot="1" x14ac:dyDescent="0.35">
      <c r="A45" s="29">
        <f>'Radar RCS FOV boundary'!A44</f>
        <v>-52</v>
      </c>
      <c r="B45" s="14">
        <f>'Radar RCS FOV boundary'!B44</f>
        <v>52</v>
      </c>
      <c r="C45" s="14">
        <f t="shared" si="51"/>
        <v>49.091165566868014</v>
      </c>
      <c r="D45" s="14">
        <f t="shared" si="51"/>
        <v>46.345048782954763</v>
      </c>
      <c r="E45" s="14">
        <f t="shared" si="51"/>
        <v>43.752547365550143</v>
      </c>
      <c r="F45" s="14">
        <f t="shared" si="51"/>
        <v>41.305068205662636</v>
      </c>
      <c r="G45" s="14">
        <f t="shared" si="51"/>
        <v>38.994498885287705</v>
      </c>
      <c r="H45" s="14">
        <f t="shared" si="51"/>
        <v>36.81318078797517</v>
      </c>
      <c r="I45" s="14">
        <f t="shared" si="51"/>
        <v>34.753883713567959</v>
      </c>
      <c r="J45" s="14">
        <f t="shared" si="51"/>
        <v>32.809781912970053</v>
      </c>
      <c r="K45" s="14">
        <f t="shared" si="51"/>
        <v>30.974431463508537</v>
      </c>
      <c r="L45" s="14">
        <f t="shared" si="51"/>
        <v>29.241748909898153</v>
      </c>
      <c r="M45" s="14">
        <f t="shared" si="51"/>
        <v>27.605991100011387</v>
      </c>
      <c r="N45" s="14">
        <f t="shared" si="51"/>
        <v>26.061736148618156</v>
      </c>
      <c r="O45" s="14">
        <f t="shared" si="51"/>
        <v>24.603865465996986</v>
      </c>
      <c r="P45" s="14">
        <f t="shared" si="51"/>
        <v>23.227546791850084</v>
      </c>
      <c r="Q45" s="14">
        <f t="shared" si="51"/>
        <v>21.928218178286276</v>
      </c>
      <c r="R45" s="14">
        <f t="shared" si="51"/>
        <v>20.701572868781856</v>
      </c>
      <c r="S45" s="14">
        <f t="shared" si="50"/>
        <v>19.543545022999094</v>
      </c>
      <c r="T45" s="14">
        <f t="shared" si="50"/>
        <v>18.450296240145921</v>
      </c>
      <c r="U45" s="14">
        <f t="shared" si="49"/>
        <v>17.418202836207037</v>
      </c>
      <c r="V45" s="20">
        <f t="shared" si="49"/>
        <v>16.443843832875572</v>
      </c>
      <c r="X45" s="17">
        <f t="shared" si="7"/>
        <v>32.033246639521678</v>
      </c>
      <c r="Y45" s="12">
        <f t="shared" si="8"/>
        <v>30.241334892789947</v>
      </c>
      <c r="Z45" s="12">
        <f t="shared" si="9"/>
        <v>28.549661118943344</v>
      </c>
      <c r="AA45" s="12">
        <f t="shared" si="10"/>
        <v>26.952618093615811</v>
      </c>
      <c r="AB45" s="12">
        <f t="shared" si="11"/>
        <v>25.444912255658778</v>
      </c>
      <c r="AC45" s="12">
        <f t="shared" si="12"/>
        <v>24.02154616109566</v>
      </c>
      <c r="AD45" s="12">
        <f t="shared" si="13"/>
        <v>22.677801918586724</v>
      </c>
      <c r="AE45" s="12">
        <f t="shared" si="14"/>
        <v>21.409225551499578</v>
      </c>
      <c r="AF45" s="12">
        <f t="shared" si="15"/>
        <v>20.211612234751676</v>
      </c>
      <c r="AG45" s="12">
        <f t="shared" si="16"/>
        <v>19.080992357490953</v>
      </c>
      <c r="AH45" s="12">
        <f t="shared" si="17"/>
        <v>18.013618365417919</v>
      </c>
      <c r="AI45" s="12">
        <f t="shared" si="18"/>
        <v>17.005952339136638</v>
      </c>
      <c r="AJ45" s="12">
        <f t="shared" si="19"/>
        <v>16.054654267361986</v>
      </c>
      <c r="AK45" s="12">
        <f t="shared" si="20"/>
        <v>15.156570976113297</v>
      </c>
      <c r="AL45" s="12">
        <f t="shared" si="21"/>
        <v>14.308725677199314</v>
      </c>
      <c r="AM45" s="12">
        <f t="shared" si="22"/>
        <v>13.508308101351675</v>
      </c>
      <c r="AN45" s="12">
        <f t="shared" si="23"/>
        <v>12.7526651833023</v>
      </c>
      <c r="AO45" s="12">
        <f t="shared" si="24"/>
        <v>12.039292267929353</v>
      </c>
      <c r="AP45" s="12">
        <f t="shared" si="25"/>
        <v>11.365824808323728</v>
      </c>
      <c r="AQ45" s="12">
        <f t="shared" si="26"/>
        <v>10.730030528258386</v>
      </c>
      <c r="AR45" s="10">
        <f t="shared" si="27"/>
        <v>10.129802023082322</v>
      </c>
      <c r="AT45" s="17">
        <f t="shared" si="28"/>
        <v>-40.961825029307136</v>
      </c>
      <c r="AU45" s="12">
        <f t="shared" si="29"/>
        <v>-38.67045643143836</v>
      </c>
      <c r="AV45" s="12">
        <f t="shared" si="30"/>
        <v>-36.507264985040322</v>
      </c>
      <c r="AW45" s="12">
        <f t="shared" si="31"/>
        <v>-34.465080572579573</v>
      </c>
      <c r="AX45" s="12">
        <f t="shared" si="32"/>
        <v>-32.537134166614429</v>
      </c>
      <c r="AY45" s="12">
        <f t="shared" si="33"/>
        <v>-30.717035393166675</v>
      </c>
      <c r="AZ45" s="12">
        <f t="shared" si="34"/>
        <v>-28.998751350178654</v>
      </c>
      <c r="BA45" s="12">
        <f t="shared" si="35"/>
        <v>-27.376586610847262</v>
      </c>
      <c r="BB45" s="12">
        <f t="shared" si="36"/>
        <v>-25.845164345553947</v>
      </c>
      <c r="BC45" s="12">
        <f t="shared" si="37"/>
        <v>-24.399408499817355</v>
      </c>
      <c r="BD45" s="12">
        <f t="shared" si="38"/>
        <v>-23.034526969195785</v>
      </c>
      <c r="BE45" s="12">
        <f t="shared" si="39"/>
        <v>-21.745995715370704</v>
      </c>
      <c r="BF45" s="12">
        <f t="shared" si="40"/>
        <v>-20.529543770762803</v>
      </c>
      <c r="BG45" s="12">
        <f t="shared" si="41"/>
        <v>-19.381139081976556</v>
      </c>
      <c r="BH45" s="12">
        <f t="shared" si="42"/>
        <v>-18.296975145150142</v>
      </c>
      <c r="BI45" s="12">
        <f t="shared" si="43"/>
        <v>-17.273458388912204</v>
      </c>
      <c r="BJ45" s="12">
        <f t="shared" si="44"/>
        <v>-16.307196263124887</v>
      </c>
      <c r="BK45" s="12">
        <f t="shared" si="45"/>
        <v>-15.394985993932217</v>
      </c>
      <c r="BL45" s="12">
        <f t="shared" si="46"/>
        <v>-14.533803967841164</v>
      </c>
      <c r="BM45" s="12">
        <f t="shared" si="47"/>
        <v>-13.720795709647961</v>
      </c>
      <c r="BN45" s="10">
        <f t="shared" si="48"/>
        <v>-12.953266420990392</v>
      </c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</row>
    <row r="46" spans="1:127" ht="15" thickBot="1" x14ac:dyDescent="0.35">
      <c r="A46" s="29">
        <f>'Radar RCS FOV boundary'!A45</f>
        <v>-51</v>
      </c>
      <c r="B46" s="14">
        <f>'Radar RCS FOV boundary'!B45</f>
        <v>53.5</v>
      </c>
      <c r="C46" s="14">
        <f t="shared" si="51"/>
        <v>50.507256881296904</v>
      </c>
      <c r="D46" s="14">
        <f t="shared" si="51"/>
        <v>47.681925190155383</v>
      </c>
      <c r="E46" s="14">
        <f t="shared" si="51"/>
        <v>45.014640078017933</v>
      </c>
      <c r="F46" s="14">
        <f t="shared" si="51"/>
        <v>42.496560557749056</v>
      </c>
      <c r="G46" s="14">
        <f t="shared" si="51"/>
        <v>40.119340199286391</v>
      </c>
      <c r="H46" s="14">
        <f t="shared" si="51"/>
        <v>37.875099464551376</v>
      </c>
      <c r="I46" s="14">
        <f t="shared" si="51"/>
        <v>35.756399589920882</v>
      </c>
      <c r="J46" s="14">
        <f t="shared" si="51"/>
        <v>33.756217929690337</v>
      </c>
      <c r="K46" s="14">
        <f t="shared" si="51"/>
        <v>31.867924678802055</v>
      </c>
      <c r="L46" s="14">
        <f t="shared" si="51"/>
        <v>30.085260897683675</v>
      </c>
      <c r="M46" s="14">
        <f t="shared" si="51"/>
        <v>28.402317766357871</v>
      </c>
      <c r="N46" s="14">
        <f t="shared" si="51"/>
        <v>26.813516999059065</v>
      </c>
      <c r="O46" s="14">
        <f t="shared" si="51"/>
        <v>25.313592354439205</v>
      </c>
      <c r="P46" s="14">
        <f t="shared" si="51"/>
        <v>23.89757218007653</v>
      </c>
      <c r="Q46" s="14">
        <f t="shared" si="51"/>
        <v>22.56076293342915</v>
      </c>
      <c r="R46" s="14">
        <f t="shared" si="51"/>
        <v>21.298733624612101</v>
      </c>
      <c r="S46" s="14">
        <f t="shared" si="50"/>
        <v>20.107301129431761</v>
      </c>
      <c r="T46" s="14">
        <f t="shared" si="50"/>
        <v>18.982516323996286</v>
      </c>
      <c r="U46" s="14">
        <f t="shared" si="49"/>
        <v>17.920650994943777</v>
      </c>
      <c r="V46" s="20">
        <f t="shared" si="49"/>
        <v>16.918185481900831</v>
      </c>
      <c r="X46" s="17">
        <f t="shared" si="7"/>
        <v>33.687399330181321</v>
      </c>
      <c r="Y46" s="12">
        <f t="shared" si="8"/>
        <v>31.802955731444808</v>
      </c>
      <c r="Z46" s="12">
        <f t="shared" si="9"/>
        <v>30.023926256310212</v>
      </c>
      <c r="AA46" s="12">
        <f t="shared" si="10"/>
        <v>28.34441413107616</v>
      </c>
      <c r="AB46" s="12">
        <f t="shared" si="11"/>
        <v>26.758852442394872</v>
      </c>
      <c r="AC46" s="12">
        <f t="shared" si="12"/>
        <v>25.261985685173027</v>
      </c>
      <c r="AD46" s="12">
        <f t="shared" si="13"/>
        <v>23.848852342666898</v>
      </c>
      <c r="AE46" s="12">
        <f t="shared" si="14"/>
        <v>22.514768441031709</v>
      </c>
      <c r="AF46" s="12">
        <f t="shared" si="15"/>
        <v>21.255312023815048</v>
      </c>
      <c r="AG46" s="12">
        <f t="shared" si="16"/>
        <v>20.066308494933555</v>
      </c>
      <c r="AH46" s="12">
        <f t="shared" si="17"/>
        <v>18.943816781550641</v>
      </c>
      <c r="AI46" s="12">
        <f t="shared" si="18"/>
        <v>17.884116270990678</v>
      </c>
      <c r="AJ46" s="12">
        <f t="shared" si="19"/>
        <v>16.883694478390801</v>
      </c>
      <c r="AK46" s="12">
        <f t="shared" si="20"/>
        <v>15.939235404213427</v>
      </c>
      <c r="AL46" s="12">
        <f t="shared" si="21"/>
        <v>15.047608543029344</v>
      </c>
      <c r="AM46" s="12">
        <f t="shared" si="22"/>
        <v>14.205858507139826</v>
      </c>
      <c r="AN46" s="12">
        <f t="shared" si="23"/>
        <v>13.411195230644264</v>
      </c>
      <c r="AO46" s="12">
        <f t="shared" si="24"/>
        <v>12.66098472148362</v>
      </c>
      <c r="AP46" s="12">
        <f t="shared" si="25"/>
        <v>11.952740330806515</v>
      </c>
      <c r="AQ46" s="12">
        <f t="shared" si="26"/>
        <v>11.284114510719295</v>
      </c>
      <c r="AR46" s="10">
        <f t="shared" si="27"/>
        <v>10.652891033100364</v>
      </c>
      <c r="AT46" s="17">
        <f t="shared" si="28"/>
        <v>-41.56211166878915</v>
      </c>
      <c r="AU46" s="12">
        <f t="shared" si="29"/>
        <v>-39.237163562330487</v>
      </c>
      <c r="AV46" s="12">
        <f t="shared" si="30"/>
        <v>-37.042271015627819</v>
      </c>
      <c r="AW46" s="12">
        <f t="shared" si="31"/>
        <v>-34.970158834634262</v>
      </c>
      <c r="AX46" s="12">
        <f t="shared" si="32"/>
        <v>-33.013958793282747</v>
      </c>
      <c r="AY46" s="12">
        <f t="shared" si="33"/>
        <v>-31.167186868053879</v>
      </c>
      <c r="AZ46" s="12">
        <f t="shared" si="34"/>
        <v>-29.423721746022064</v>
      </c>
      <c r="BA46" s="12">
        <f t="shared" si="35"/>
        <v>-27.777784535142771</v>
      </c>
      <c r="BB46" s="12">
        <f t="shared" si="36"/>
        <v>-26.223919609528455</v>
      </c>
      <c r="BC46" s="12">
        <f t="shared" si="37"/>
        <v>-24.756976526223038</v>
      </c>
      <c r="BD46" s="12">
        <f t="shared" si="38"/>
        <v>-23.372092953536161</v>
      </c>
      <c r="BE46" s="12">
        <f t="shared" si="39"/>
        <v>-22.064678554351399</v>
      </c>
      <c r="BF46" s="12">
        <f t="shared" si="40"/>
        <v>-20.830399770988205</v>
      </c>
      <c r="BG46" s="12">
        <f t="shared" si="41"/>
        <v>-19.665165461185225</v>
      </c>
      <c r="BH46" s="12">
        <f t="shared" si="42"/>
        <v>-18.565113337594202</v>
      </c>
      <c r="BI46" s="12">
        <f t="shared" si="43"/>
        <v>-17.526597165836662</v>
      </c>
      <c r="BJ46" s="12">
        <f t="shared" si="44"/>
        <v>-16.546174678690139</v>
      </c>
      <c r="BK46" s="12">
        <f t="shared" si="45"/>
        <v>-15.620596166344169</v>
      </c>
      <c r="BL46" s="12">
        <f t="shared" si="46"/>
        <v>-14.746793704907413</v>
      </c>
      <c r="BM46" s="12">
        <f t="shared" si="47"/>
        <v>-13.921870987462629</v>
      </c>
      <c r="BN46" s="10">
        <f t="shared" si="48"/>
        <v>-13.143093723963547</v>
      </c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</row>
    <row r="47" spans="1:127" ht="15" thickBot="1" x14ac:dyDescent="0.35">
      <c r="A47" s="29">
        <f>'Radar RCS FOV boundary'!A46</f>
        <v>-50</v>
      </c>
      <c r="B47" s="14">
        <f>'Radar RCS FOV boundary'!B46</f>
        <v>55</v>
      </c>
      <c r="C47" s="14">
        <f t="shared" si="51"/>
        <v>51.923348195725787</v>
      </c>
      <c r="D47" s="14">
        <f t="shared" si="51"/>
        <v>49.018801597356003</v>
      </c>
      <c r="E47" s="14">
        <f t="shared" si="51"/>
        <v>46.276732790485724</v>
      </c>
      <c r="F47" s="14">
        <f t="shared" si="51"/>
        <v>43.688052909835484</v>
      </c>
      <c r="G47" s="14">
        <f t="shared" si="51"/>
        <v>41.244181513285071</v>
      </c>
      <c r="H47" s="14">
        <f t="shared" si="51"/>
        <v>38.937018141127588</v>
      </c>
      <c r="I47" s="14">
        <f t="shared" si="51"/>
        <v>36.758915466273798</v>
      </c>
      <c r="J47" s="14">
        <f t="shared" si="51"/>
        <v>34.702653946410628</v>
      </c>
      <c r="K47" s="14">
        <f t="shared" si="51"/>
        <v>32.761417894095572</v>
      </c>
      <c r="L47" s="14">
        <f t="shared" si="51"/>
        <v>30.928772885469201</v>
      </c>
      <c r="M47" s="14">
        <f t="shared" si="51"/>
        <v>29.198644432704352</v>
      </c>
      <c r="N47" s="14">
        <f t="shared" si="51"/>
        <v>27.565297849499974</v>
      </c>
      <c r="O47" s="14">
        <f t="shared" si="51"/>
        <v>26.023319242881424</v>
      </c>
      <c r="P47" s="14">
        <f t="shared" si="51"/>
        <v>24.567597568302972</v>
      </c>
      <c r="Q47" s="14">
        <f t="shared" si="51"/>
        <v>23.193307688572023</v>
      </c>
      <c r="R47" s="14">
        <f t="shared" si="51"/>
        <v>21.895894380442346</v>
      </c>
      <c r="S47" s="14">
        <f t="shared" si="50"/>
        <v>20.671057235864428</v>
      </c>
      <c r="T47" s="14">
        <f t="shared" si="50"/>
        <v>19.514736407846648</v>
      </c>
      <c r="U47" s="14">
        <f t="shared" si="49"/>
        <v>18.423099153680518</v>
      </c>
      <c r="V47" s="20">
        <f t="shared" si="49"/>
        <v>17.392527130926087</v>
      </c>
      <c r="X47" s="17">
        <f t="shared" si="7"/>
        <v>35.371954624894023</v>
      </c>
      <c r="Y47" s="12">
        <f t="shared" si="8"/>
        <v>33.393278479123374</v>
      </c>
      <c r="Z47" s="12">
        <f t="shared" si="9"/>
        <v>31.525287743061078</v>
      </c>
      <c r="AA47" s="12">
        <f t="shared" si="10"/>
        <v>29.761790771880118</v>
      </c>
      <c r="AB47" s="12">
        <f t="shared" si="11"/>
        <v>28.096942275939455</v>
      </c>
      <c r="AC47" s="12">
        <f t="shared" si="12"/>
        <v>26.525223945978407</v>
      </c>
      <c r="AD47" s="12">
        <f t="shared" si="13"/>
        <v>25.041426162120736</v>
      </c>
      <c r="AE47" s="12">
        <f t="shared" si="14"/>
        <v>23.640630726060945</v>
      </c>
      <c r="AF47" s="12">
        <f t="shared" si="15"/>
        <v>22.318194559197021</v>
      </c>
      <c r="AG47" s="12">
        <f t="shared" si="16"/>
        <v>21.069734312675269</v>
      </c>
      <c r="AH47" s="12">
        <f t="shared" si="17"/>
        <v>19.891111838335803</v>
      </c>
      <c r="AI47" s="12">
        <f t="shared" si="18"/>
        <v>18.778420472400597</v>
      </c>
      <c r="AJ47" s="12">
        <f t="shared" si="19"/>
        <v>17.727972086440033</v>
      </c>
      <c r="AK47" s="12">
        <f t="shared" si="20"/>
        <v>16.736284862696969</v>
      </c>
      <c r="AL47" s="12">
        <f t="shared" si="21"/>
        <v>15.800071753248536</v>
      </c>
      <c r="AM47" s="12">
        <f t="shared" si="22"/>
        <v>14.916229584752278</v>
      </c>
      <c r="AN47" s="12">
        <f t="shared" si="23"/>
        <v>14.081828772663249</v>
      </c>
      <c r="AO47" s="12">
        <f t="shared" si="24"/>
        <v>13.294103610828797</v>
      </c>
      <c r="AP47" s="12">
        <f t="shared" si="25"/>
        <v>12.550443104274892</v>
      </c>
      <c r="AQ47" s="12">
        <f t="shared" si="26"/>
        <v>11.848382314798377</v>
      </c>
      <c r="AR47" s="10">
        <f t="shared" si="27"/>
        <v>11.185594190679197</v>
      </c>
      <c r="AT47" s="17">
        <f t="shared" si="28"/>
        <v>-42.116799807374235</v>
      </c>
      <c r="AU47" s="12">
        <f t="shared" si="29"/>
        <v>-39.760822932508525</v>
      </c>
      <c r="AV47" s="12">
        <f t="shared" si="30"/>
        <v>-37.536637339513433</v>
      </c>
      <c r="AW47" s="12">
        <f t="shared" si="31"/>
        <v>-35.436870739567965</v>
      </c>
      <c r="AX47" s="12">
        <f t="shared" si="32"/>
        <v>-33.454563243227533</v>
      </c>
      <c r="AY47" s="12">
        <f t="shared" si="33"/>
        <v>-31.583144291164228</v>
      </c>
      <c r="AZ47" s="12">
        <f t="shared" si="34"/>
        <v>-29.816410875381262</v>
      </c>
      <c r="BA47" s="12">
        <f t="shared" si="35"/>
        <v>-28.148506978713563</v>
      </c>
      <c r="BB47" s="12">
        <f t="shared" si="36"/>
        <v>-26.573904164464761</v>
      </c>
      <c r="BC47" s="12">
        <f t="shared" si="37"/>
        <v>-25.087383251842748</v>
      </c>
      <c r="BD47" s="12">
        <f t="shared" si="38"/>
        <v>-23.684017016455467</v>
      </c>
      <c r="BE47" s="12">
        <f t="shared" si="39"/>
        <v>-22.359153858525662</v>
      </c>
      <c r="BF47" s="12">
        <f t="shared" si="40"/>
        <v>-21.108402384691523</v>
      </c>
      <c r="BG47" s="12">
        <f t="shared" si="41"/>
        <v>-19.927616852287755</v>
      </c>
      <c r="BH47" s="12">
        <f t="shared" si="42"/>
        <v>-18.812883427860914</v>
      </c>
      <c r="BI47" s="12">
        <f t="shared" si="43"/>
        <v>-17.760507214371298</v>
      </c>
      <c r="BJ47" s="12">
        <f t="shared" si="44"/>
        <v>-16.767000004081833</v>
      </c>
      <c r="BK47" s="12">
        <f t="shared" si="45"/>
        <v>-15.829068716539576</v>
      </c>
      <c r="BL47" s="12">
        <f t="shared" si="46"/>
        <v>-14.943604483326448</v>
      </c>
      <c r="BM47" s="12">
        <f t="shared" si="47"/>
        <v>-14.107672343399418</v>
      </c>
      <c r="BN47" s="10">
        <f t="shared" si="48"/>
        <v>-13.318501514864344</v>
      </c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</row>
    <row r="48" spans="1:127" ht="15" thickBot="1" x14ac:dyDescent="0.35">
      <c r="A48" s="29">
        <f>'Radar RCS FOV boundary'!A47</f>
        <v>-49</v>
      </c>
      <c r="B48" s="14">
        <f>'Radar RCS FOV boundary'!B47</f>
        <v>56.5</v>
      </c>
      <c r="C48" s="14">
        <f t="shared" si="51"/>
        <v>53.339439510154669</v>
      </c>
      <c r="D48" s="14">
        <f t="shared" si="51"/>
        <v>50.355678004556616</v>
      </c>
      <c r="E48" s="14">
        <f t="shared" si="51"/>
        <v>47.538825502953522</v>
      </c>
      <c r="F48" s="14">
        <f t="shared" si="51"/>
        <v>44.879545261921905</v>
      </c>
      <c r="G48" s="14">
        <f t="shared" si="51"/>
        <v>42.369022827283757</v>
      </c>
      <c r="H48" s="14">
        <f t="shared" si="51"/>
        <v>39.998936817703793</v>
      </c>
      <c r="I48" s="14">
        <f t="shared" si="51"/>
        <v>37.761431342626722</v>
      </c>
      <c r="J48" s="14">
        <f t="shared" si="51"/>
        <v>35.649089963130919</v>
      </c>
      <c r="K48" s="14">
        <f t="shared" si="51"/>
        <v>33.654911109389083</v>
      </c>
      <c r="L48" s="14">
        <f t="shared" si="51"/>
        <v>31.772284873254723</v>
      </c>
      <c r="M48" s="14">
        <f t="shared" si="51"/>
        <v>29.994971099050836</v>
      </c>
      <c r="N48" s="14">
        <f t="shared" si="51"/>
        <v>28.317078699940883</v>
      </c>
      <c r="O48" s="14">
        <f t="shared" si="51"/>
        <v>26.733046131323647</v>
      </c>
      <c r="P48" s="14">
        <f t="shared" si="51"/>
        <v>25.237622956529417</v>
      </c>
      <c r="Q48" s="14">
        <f t="shared" si="51"/>
        <v>23.825852443714897</v>
      </c>
      <c r="R48" s="14">
        <f t="shared" si="51"/>
        <v>22.493055136272591</v>
      </c>
      <c r="S48" s="14">
        <f t="shared" si="50"/>
        <v>21.234813342297095</v>
      </c>
      <c r="T48" s="14">
        <f t="shared" si="50"/>
        <v>20.04695649169701</v>
      </c>
      <c r="U48" s="14">
        <f t="shared" si="49"/>
        <v>18.925547312417262</v>
      </c>
      <c r="V48" s="20">
        <f t="shared" si="49"/>
        <v>17.866868779951343</v>
      </c>
      <c r="X48" s="17">
        <f t="shared" si="7"/>
        <v>37.085818941757012</v>
      </c>
      <c r="Y48" s="12">
        <f t="shared" si="8"/>
        <v>35.011270727936221</v>
      </c>
      <c r="Z48" s="12">
        <f t="shared" si="9"/>
        <v>33.052770923299164</v>
      </c>
      <c r="AA48" s="12">
        <f t="shared" si="10"/>
        <v>31.203827881527701</v>
      </c>
      <c r="AB48" s="12">
        <f t="shared" si="11"/>
        <v>29.458313093310171</v>
      </c>
      <c r="AC48" s="12">
        <f t="shared" si="12"/>
        <v>27.810440872775491</v>
      </c>
      <c r="AD48" s="12">
        <f t="shared" si="13"/>
        <v>26.25474918025029</v>
      </c>
      <c r="AE48" s="12">
        <f t="shared" si="14"/>
        <v>24.786081517774214</v>
      </c>
      <c r="AF48" s="12">
        <f t="shared" si="15"/>
        <v>23.399569837364258</v>
      </c>
      <c r="AG48" s="12">
        <f t="shared" si="16"/>
        <v>22.090618405375757</v>
      </c>
      <c r="AH48" s="12">
        <f t="shared" si="17"/>
        <v>20.854888569476987</v>
      </c>
      <c r="AI48" s="12">
        <f t="shared" si="18"/>
        <v>19.688284377745731</v>
      </c>
      <c r="AJ48" s="12">
        <f t="shared" si="19"/>
        <v>18.58693900222109</v>
      </c>
      <c r="AK48" s="12">
        <f t="shared" si="20"/>
        <v>17.547201921909849</v>
      </c>
      <c r="AL48" s="12">
        <f t="shared" si="21"/>
        <v>16.565626822764255</v>
      </c>
      <c r="AM48" s="12">
        <f t="shared" si="22"/>
        <v>15.638960174524417</v>
      </c>
      <c r="AN48" s="12">
        <f t="shared" si="23"/>
        <v>14.764130446562177</v>
      </c>
      <c r="AO48" s="12">
        <f t="shared" si="24"/>
        <v>13.938237926981172</v>
      </c>
      <c r="AP48" s="12">
        <f t="shared" si="25"/>
        <v>13.158545111227534</v>
      </c>
      <c r="AQ48" s="12">
        <f t="shared" si="26"/>
        <v>12.422467628353321</v>
      </c>
      <c r="AR48" s="10">
        <f t="shared" si="27"/>
        <v>11.727565674856752</v>
      </c>
      <c r="AT48" s="17">
        <f t="shared" si="28"/>
        <v>-42.625016521043328</v>
      </c>
      <c r="AU48" s="12">
        <f t="shared" si="29"/>
        <v>-40.240610448558122</v>
      </c>
      <c r="AV48" s="12">
        <f t="shared" si="30"/>
        <v>-37.989585962346261</v>
      </c>
      <c r="AW48" s="12">
        <f t="shared" si="31"/>
        <v>-35.864481813352029</v>
      </c>
      <c r="AX48" s="12">
        <f t="shared" si="32"/>
        <v>-33.858254128253684</v>
      </c>
      <c r="AY48" s="12">
        <f t="shared" si="33"/>
        <v>-31.964253061830654</v>
      </c>
      <c r="AZ48" s="12">
        <f t="shared" si="34"/>
        <v>-30.176200755376858</v>
      </c>
      <c r="BA48" s="12">
        <f t="shared" si="35"/>
        <v>-28.488170528101016</v>
      </c>
      <c r="BB48" s="12">
        <f t="shared" si="36"/>
        <v>-26.894567232541863</v>
      </c>
      <c r="BC48" s="12">
        <f t="shared" si="37"/>
        <v>-25.390108708884146</v>
      </c>
      <c r="BD48" s="12">
        <f t="shared" si="38"/>
        <v>-23.969808276704029</v>
      </c>
      <c r="BE48" s="12">
        <f t="shared" si="39"/>
        <v>-22.628958206110781</v>
      </c>
      <c r="BF48" s="12">
        <f t="shared" si="40"/>
        <v>-21.363114113498483</v>
      </c>
      <c r="BG48" s="12">
        <f t="shared" si="41"/>
        <v>-20.168080230185556</v>
      </c>
      <c r="BH48" s="12">
        <f t="shared" si="42"/>
        <v>-19.039895495113782</v>
      </c>
      <c r="BI48" s="12">
        <f t="shared" si="43"/>
        <v>-17.974820425509524</v>
      </c>
      <c r="BJ48" s="12">
        <f t="shared" si="44"/>
        <v>-16.969324721988631</v>
      </c>
      <c r="BK48" s="12">
        <f t="shared" si="45"/>
        <v>-16.020075567020971</v>
      </c>
      <c r="BL48" s="12">
        <f t="shared" si="46"/>
        <v>-15.123926577968527</v>
      </c>
      <c r="BM48" s="12">
        <f t="shared" si="47"/>
        <v>-14.277907378080936</v>
      </c>
      <c r="BN48" s="10">
        <f t="shared" si="48"/>
        <v>-13.479213750880341</v>
      </c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</row>
    <row r="49" spans="1:127" ht="15" thickBot="1" x14ac:dyDescent="0.35">
      <c r="A49" s="29">
        <f>'Radar RCS FOV boundary'!A48</f>
        <v>-48</v>
      </c>
      <c r="B49" s="14">
        <f>'Radar RCS FOV boundary'!B48</f>
        <v>58</v>
      </c>
      <c r="C49" s="14">
        <f t="shared" si="51"/>
        <v>54.755530824583559</v>
      </c>
      <c r="D49" s="14">
        <f t="shared" si="51"/>
        <v>51.692554411757236</v>
      </c>
      <c r="E49" s="14">
        <f t="shared" si="51"/>
        <v>48.800918215421312</v>
      </c>
      <c r="F49" s="14">
        <f t="shared" si="51"/>
        <v>46.071037614008326</v>
      </c>
      <c r="G49" s="14">
        <f t="shared" si="51"/>
        <v>43.493864141282444</v>
      </c>
      <c r="H49" s="14">
        <f t="shared" si="51"/>
        <v>41.060855494279998</v>
      </c>
      <c r="I49" s="14">
        <f t="shared" si="51"/>
        <v>38.763947218979645</v>
      </c>
      <c r="J49" s="14">
        <f t="shared" si="51"/>
        <v>36.59552597985121</v>
      </c>
      <c r="K49" s="14">
        <f t="shared" si="51"/>
        <v>34.5484043246826</v>
      </c>
      <c r="L49" s="14">
        <f t="shared" si="51"/>
        <v>32.615796861040245</v>
      </c>
      <c r="M49" s="14">
        <f t="shared" si="51"/>
        <v>30.791297765397317</v>
      </c>
      <c r="N49" s="14">
        <f t="shared" si="51"/>
        <v>29.068859550381791</v>
      </c>
      <c r="O49" s="14">
        <f t="shared" si="51"/>
        <v>27.442773019765866</v>
      </c>
      <c r="P49" s="14">
        <f t="shared" si="51"/>
        <v>25.907648344755863</v>
      </c>
      <c r="Q49" s="14">
        <f t="shared" si="51"/>
        <v>24.458397198857767</v>
      </c>
      <c r="R49" s="14">
        <f t="shared" si="51"/>
        <v>23.090215892102837</v>
      </c>
      <c r="S49" s="14">
        <f t="shared" si="50"/>
        <v>21.798569448729761</v>
      </c>
      <c r="T49" s="14">
        <f t="shared" si="50"/>
        <v>20.579176575547375</v>
      </c>
      <c r="U49" s="14">
        <f t="shared" si="49"/>
        <v>19.427995471154002</v>
      </c>
      <c r="V49" s="20">
        <f t="shared" si="49"/>
        <v>18.341210428976602</v>
      </c>
      <c r="X49" s="17">
        <f t="shared" si="7"/>
        <v>38.827877585932931</v>
      </c>
      <c r="Y49" s="12">
        <f t="shared" si="8"/>
        <v>36.655880138098404</v>
      </c>
      <c r="Z49" s="12">
        <f t="shared" si="9"/>
        <v>34.605382324204953</v>
      </c>
      <c r="AA49" s="12">
        <f t="shared" si="10"/>
        <v>32.669587561198334</v>
      </c>
      <c r="AB49" s="12">
        <f t="shared" si="11"/>
        <v>30.842079460924598</v>
      </c>
      <c r="AC49" s="12">
        <f t="shared" si="12"/>
        <v>29.116800562360563</v>
      </c>
      <c r="AD49" s="12">
        <f t="shared" si="13"/>
        <v>27.488032253544574</v>
      </c>
      <c r="AE49" s="12">
        <f t="shared" si="14"/>
        <v>25.950375816657015</v>
      </c>
      <c r="AF49" s="12">
        <f t="shared" si="15"/>
        <v>24.498734533422258</v>
      </c>
      <c r="AG49" s="12">
        <f t="shared" si="16"/>
        <v>23.128296791518824</v>
      </c>
      <c r="AH49" s="12">
        <f t="shared" si="17"/>
        <v>21.834520136002176</v>
      </c>
      <c r="AI49" s="12">
        <f t="shared" si="18"/>
        <v>20.613116212876847</v>
      </c>
      <c r="AJ49" s="12">
        <f t="shared" si="19"/>
        <v>19.460036554912097</v>
      </c>
      <c r="AK49" s="12">
        <f t="shared" si="20"/>
        <v>18.371459162586415</v>
      </c>
      <c r="AL49" s="12">
        <f t="shared" si="21"/>
        <v>17.34377583568239</v>
      </c>
      <c r="AM49" s="12">
        <f t="shared" si="22"/>
        <v>16.373580213540937</v>
      </c>
      <c r="AN49" s="12">
        <f t="shared" si="23"/>
        <v>15.457656484333311</v>
      </c>
      <c r="AO49" s="12">
        <f t="shared" si="24"/>
        <v>14.592968725926493</v>
      </c>
      <c r="AP49" s="12">
        <f t="shared" si="25"/>
        <v>13.77665084301124</v>
      </c>
      <c r="AQ49" s="12">
        <f t="shared" si="26"/>
        <v>13.005997067138395</v>
      </c>
      <c r="AR49" s="10">
        <f t="shared" si="27"/>
        <v>12.278452988174825</v>
      </c>
      <c r="AT49" s="17">
        <f t="shared" si="28"/>
        <v>-43.085913268396752</v>
      </c>
      <c r="AU49" s="12">
        <f t="shared" si="29"/>
        <v>-40.675725035741934</v>
      </c>
      <c r="AV49" s="12">
        <f t="shared" si="30"/>
        <v>-38.400360620807795</v>
      </c>
      <c r="AW49" s="12">
        <f t="shared" si="31"/>
        <v>-36.252278097375275</v>
      </c>
      <c r="AX49" s="12">
        <f t="shared" si="32"/>
        <v>-34.224357427969089</v>
      </c>
      <c r="AY49" s="12">
        <f t="shared" si="33"/>
        <v>-32.309876863771159</v>
      </c>
      <c r="AZ49" s="12">
        <f t="shared" si="34"/>
        <v>-30.502490664702073</v>
      </c>
      <c r="BA49" s="12">
        <f t="shared" si="35"/>
        <v>-28.796208065821837</v>
      </c>
      <c r="BB49" s="12">
        <f t="shared" si="36"/>
        <v>-27.18537342033154</v>
      </c>
      <c r="BC49" s="12">
        <f t="shared" si="37"/>
        <v>-25.664647453358238</v>
      </c>
      <c r="BD49" s="12">
        <f t="shared" si="38"/>
        <v>-24.228989564386673</v>
      </c>
      <c r="BE49" s="12">
        <f t="shared" si="39"/>
        <v>-22.873641119677373</v>
      </c>
      <c r="BF49" s="12">
        <f t="shared" si="40"/>
        <v>-21.594109679292355</v>
      </c>
      <c r="BG49" s="12">
        <f t="shared" si="41"/>
        <v>-20.38615410644708</v>
      </c>
      <c r="BH49" s="12">
        <f t="shared" si="42"/>
        <v>-19.245770509832308</v>
      </c>
      <c r="BI49" s="12">
        <f t="shared" si="43"/>
        <v>-18.169178972310068</v>
      </c>
      <c r="BJ49" s="12">
        <f t="shared" si="44"/>
        <v>-17.152811021994815</v>
      </c>
      <c r="BK49" s="12">
        <f t="shared" si="45"/>
        <v>-16.193297804191271</v>
      </c>
      <c r="BL49" s="12">
        <f t="shared" si="46"/>
        <v>-15.287458914983731</v>
      </c>
      <c r="BM49" s="12">
        <f t="shared" si="47"/>
        <v>-14.432291859464591</v>
      </c>
      <c r="BN49" s="10">
        <f t="shared" si="48"/>
        <v>-13.624962099660342</v>
      </c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</row>
    <row r="50" spans="1:127" ht="15" thickBot="1" x14ac:dyDescent="0.35">
      <c r="A50" s="29">
        <f>'Radar RCS FOV boundary'!A49</f>
        <v>-47</v>
      </c>
      <c r="B50" s="14">
        <f>'Radar RCS FOV boundary'!B49</f>
        <v>59.5</v>
      </c>
      <c r="C50" s="14">
        <f t="shared" si="51"/>
        <v>56.171622139012442</v>
      </c>
      <c r="D50" s="14">
        <f t="shared" si="51"/>
        <v>53.029430818957856</v>
      </c>
      <c r="E50" s="14">
        <f t="shared" si="51"/>
        <v>50.063010927889103</v>
      </c>
      <c r="F50" s="14">
        <f t="shared" si="51"/>
        <v>47.262529966094746</v>
      </c>
      <c r="G50" s="14">
        <f t="shared" si="51"/>
        <v>44.618705455281123</v>
      </c>
      <c r="H50" s="14">
        <f t="shared" si="51"/>
        <v>42.122774170856204</v>
      </c>
      <c r="I50" s="14">
        <f t="shared" si="51"/>
        <v>39.766463095332568</v>
      </c>
      <c r="J50" s="14">
        <f t="shared" si="51"/>
        <v>37.541961996571501</v>
      </c>
      <c r="K50" s="14">
        <f t="shared" si="51"/>
        <v>35.441897539976118</v>
      </c>
      <c r="L50" s="14">
        <f t="shared" si="51"/>
        <v>33.459308848825771</v>
      </c>
      <c r="M50" s="14">
        <f t="shared" si="51"/>
        <v>31.587624431743802</v>
      </c>
      <c r="N50" s="14">
        <f t="shared" si="51"/>
        <v>29.820640400822697</v>
      </c>
      <c r="O50" s="14">
        <f t="shared" si="51"/>
        <v>28.152499908208089</v>
      </c>
      <c r="P50" s="14">
        <f t="shared" si="51"/>
        <v>26.577673732982309</v>
      </c>
      <c r="Q50" s="14">
        <f t="shared" si="51"/>
        <v>25.090941954000641</v>
      </c>
      <c r="R50" s="14">
        <f t="shared" si="51"/>
        <v>23.687376647933082</v>
      </c>
      <c r="S50" s="14">
        <f t="shared" si="50"/>
        <v>22.362325555162428</v>
      </c>
      <c r="T50" s="14">
        <f t="shared" si="50"/>
        <v>21.111396659397737</v>
      </c>
      <c r="U50" s="14">
        <f t="shared" si="49"/>
        <v>19.930443629890743</v>
      </c>
      <c r="V50" s="20">
        <f t="shared" si="49"/>
        <v>18.815552078001858</v>
      </c>
      <c r="X50" s="17">
        <f t="shared" si="7"/>
        <v>40.596995269352902</v>
      </c>
      <c r="Y50" s="12">
        <f t="shared" si="8"/>
        <v>38.326034928560787</v>
      </c>
      <c r="Z50" s="12">
        <f t="shared" si="9"/>
        <v>36.182110119222003</v>
      </c>
      <c r="AA50" s="12">
        <f t="shared" si="10"/>
        <v>34.158114585026496</v>
      </c>
      <c r="AB50" s="12">
        <f t="shared" si="11"/>
        <v>32.247339587415098</v>
      </c>
      <c r="AC50" s="12">
        <f t="shared" si="12"/>
        <v>30.443451668784846</v>
      </c>
      <c r="AD50" s="12">
        <f t="shared" si="13"/>
        <v>28.740471659601177</v>
      </c>
      <c r="AE50" s="12">
        <f t="shared" si="14"/>
        <v>27.132754859833835</v>
      </c>
      <c r="AF50" s="12">
        <f t="shared" si="15"/>
        <v>25.614972329025878</v>
      </c>
      <c r="AG50" s="12">
        <f t="shared" si="16"/>
        <v>24.182093222979844</v>
      </c>
      <c r="AH50" s="12">
        <f t="shared" si="17"/>
        <v>22.829368118514246</v>
      </c>
      <c r="AI50" s="12">
        <f t="shared" si="18"/>
        <v>21.552313271018477</v>
      </c>
      <c r="AJ50" s="12">
        <f t="shared" si="19"/>
        <v>20.346695752626438</v>
      </c>
      <c r="AK50" s="12">
        <f t="shared" si="20"/>
        <v>19.208519421747592</v>
      </c>
      <c r="AL50" s="12">
        <f t="shared" si="21"/>
        <v>18.134011677450214</v>
      </c>
      <c r="AM50" s="12">
        <f t="shared" si="22"/>
        <v>17.119610954792812</v>
      </c>
      <c r="AN50" s="12">
        <f t="shared" si="23"/>
        <v>16.161954919655795</v>
      </c>
      <c r="AO50" s="12">
        <f t="shared" si="24"/>
        <v>15.257869323943844</v>
      </c>
      <c r="AP50" s="12">
        <f t="shared" si="25"/>
        <v>14.404357484218531</v>
      </c>
      <c r="AQ50" s="12">
        <f t="shared" si="26"/>
        <v>13.598590348887045</v>
      </c>
      <c r="AR50" s="10">
        <f t="shared" si="27"/>
        <v>12.837897121023607</v>
      </c>
      <c r="AT50" s="17">
        <f t="shared" si="28"/>
        <v>-43.498666360017729</v>
      </c>
      <c r="AU50" s="12">
        <f t="shared" si="29"/>
        <v>-41.065389081107355</v>
      </c>
      <c r="AV50" s="12">
        <f t="shared" si="30"/>
        <v>-38.7682272009326</v>
      </c>
      <c r="AW50" s="12">
        <f t="shared" si="31"/>
        <v>-36.599566543364197</v>
      </c>
      <c r="AX50" s="12">
        <f t="shared" si="32"/>
        <v>-34.552218862613366</v>
      </c>
      <c r="AY50" s="12">
        <f t="shared" si="33"/>
        <v>-32.619398017061791</v>
      </c>
      <c r="AZ50" s="12">
        <f t="shared" si="34"/>
        <v>-30.794697475906663</v>
      </c>
      <c r="BA50" s="12">
        <f t="shared" si="35"/>
        <v>-29.072069084064356</v>
      </c>
      <c r="BB50" s="12">
        <f t="shared" si="36"/>
        <v>-27.445803014946701</v>
      </c>
      <c r="BC50" s="12">
        <f t="shared" si="37"/>
        <v>-25.910508844661415</v>
      </c>
      <c r="BD50" s="12">
        <f t="shared" si="38"/>
        <v>-24.46109768490523</v>
      </c>
      <c r="BE50" s="12">
        <f t="shared" si="39"/>
        <v>-23.092765315327199</v>
      </c>
      <c r="BF50" s="12">
        <f t="shared" si="40"/>
        <v>-21.800976259452973</v>
      </c>
      <c r="BG50" s="12">
        <f t="shared" si="41"/>
        <v>-20.581448751387789</v>
      </c>
      <c r="BH50" s="12">
        <f t="shared" si="42"/>
        <v>-19.43014054346898</v>
      </c>
      <c r="BI50" s="12">
        <f t="shared" si="43"/>
        <v>-18.34323550782597</v>
      </c>
      <c r="BJ50" s="12">
        <f t="shared" si="44"/>
        <v>-17.317130987437249</v>
      </c>
      <c r="BK50" s="12">
        <f t="shared" si="45"/>
        <v>-16.34842585475813</v>
      </c>
      <c r="BL50" s="12">
        <f t="shared" si="46"/>
        <v>-15.433909238338403</v>
      </c>
      <c r="BM50" s="12">
        <f t="shared" si="47"/>
        <v>-14.570549880063162</v>
      </c>
      <c r="BN50" s="10">
        <f t="shared" si="48"/>
        <v>-13.755486087740186</v>
      </c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</row>
    <row r="51" spans="1:127" ht="15" thickBot="1" x14ac:dyDescent="0.35">
      <c r="A51" s="29">
        <f>'Radar RCS FOV boundary'!A50</f>
        <v>-46</v>
      </c>
      <c r="B51" s="14">
        <f>'Radar RCS FOV boundary'!B50</f>
        <v>61</v>
      </c>
      <c r="C51" s="14">
        <f t="shared" si="51"/>
        <v>57.587713453441324</v>
      </c>
      <c r="D51" s="14">
        <f t="shared" si="51"/>
        <v>54.366307226158476</v>
      </c>
      <c r="E51" s="14">
        <f t="shared" si="51"/>
        <v>51.325103640356893</v>
      </c>
      <c r="F51" s="14">
        <f t="shared" si="51"/>
        <v>48.454022318181174</v>
      </c>
      <c r="G51" s="14">
        <f t="shared" si="51"/>
        <v>45.74354676927981</v>
      </c>
      <c r="H51" s="14">
        <f t="shared" si="51"/>
        <v>43.184692847432416</v>
      </c>
      <c r="I51" s="14">
        <f t="shared" si="51"/>
        <v>40.768978971685485</v>
      </c>
      <c r="J51" s="14">
        <f t="shared" si="51"/>
        <v>38.488398013291786</v>
      </c>
      <c r="K51" s="14">
        <f t="shared" si="51"/>
        <v>36.335390755269636</v>
      </c>
      <c r="L51" s="14">
        <f t="shared" si="51"/>
        <v>34.302820836611296</v>
      </c>
      <c r="M51" s="14">
        <f t="shared" si="51"/>
        <v>32.383951098090286</v>
      </c>
      <c r="N51" s="14">
        <f t="shared" si="51"/>
        <v>30.572421251263606</v>
      </c>
      <c r="O51" s="14">
        <f t="shared" si="51"/>
        <v>28.862226796650308</v>
      </c>
      <c r="P51" s="14">
        <f t="shared" si="51"/>
        <v>27.24769912120875</v>
      </c>
      <c r="Q51" s="14">
        <f t="shared" si="51"/>
        <v>25.723486709143515</v>
      </c>
      <c r="R51" s="14">
        <f t="shared" si="51"/>
        <v>24.284537403763331</v>
      </c>
      <c r="S51" s="14">
        <f t="shared" si="50"/>
        <v>22.926081661595092</v>
      </c>
      <c r="T51" s="14">
        <f t="shared" si="50"/>
        <v>21.643616743248099</v>
      </c>
      <c r="U51" s="14">
        <f t="shared" si="49"/>
        <v>20.432891788627483</v>
      </c>
      <c r="V51" s="20">
        <f t="shared" si="49"/>
        <v>19.289893727027113</v>
      </c>
      <c r="X51" s="17">
        <f t="shared" si="7"/>
        <v>42.392016640342064</v>
      </c>
      <c r="Y51" s="12">
        <f t="shared" si="8"/>
        <v>40.020644377008772</v>
      </c>
      <c r="Z51" s="12">
        <f t="shared" si="9"/>
        <v>37.781924600086214</v>
      </c>
      <c r="AA51" s="12">
        <f t="shared" si="10"/>
        <v>35.66843684572607</v>
      </c>
      <c r="AB51" s="12">
        <f t="shared" si="11"/>
        <v>33.673175744325277</v>
      </c>
      <c r="AC51" s="12">
        <f t="shared" si="12"/>
        <v>31.789527800517622</v>
      </c>
      <c r="AD51" s="12">
        <f t="shared" si="13"/>
        <v>30.011249472072389</v>
      </c>
      <c r="AE51" s="12">
        <f t="shared" si="14"/>
        <v>28.332446475040108</v>
      </c>
      <c r="AF51" s="12">
        <f t="shared" si="15"/>
        <v>26.747554246550386</v>
      </c>
      <c r="AG51" s="12">
        <f t="shared" si="16"/>
        <v>25.25131950050363</v>
      </c>
      <c r="AH51" s="12">
        <f t="shared" si="17"/>
        <v>23.838782815021286</v>
      </c>
      <c r="AI51" s="12">
        <f t="shared" si="18"/>
        <v>22.505262193938801</v>
      </c>
      <c r="AJ51" s="12">
        <f t="shared" si="19"/>
        <v>21.246337547854328</v>
      </c>
      <c r="AK51" s="12">
        <f t="shared" si="20"/>
        <v>20.057836043293875</v>
      </c>
      <c r="AL51" s="12">
        <f t="shared" si="21"/>
        <v>18.935818271431394</v>
      </c>
      <c r="AM51" s="12">
        <f t="shared" si="22"/>
        <v>17.876565190518519</v>
      </c>
      <c r="AN51" s="12">
        <f t="shared" si="23"/>
        <v>16.87656579874335</v>
      </c>
      <c r="AO51" s="12">
        <f t="shared" si="24"/>
        <v>15.93250549665869</v>
      </c>
      <c r="AP51" s="12">
        <f t="shared" si="25"/>
        <v>15.041255100605893</v>
      </c>
      <c r="AQ51" s="12">
        <f t="shared" si="26"/>
        <v>14.199860470718113</v>
      </c>
      <c r="AR51" s="10">
        <f t="shared" si="27"/>
        <v>13.40553271912399</v>
      </c>
      <c r="AT51" s="17">
        <f t="shared" si="28"/>
        <v>-43.862477417092634</v>
      </c>
      <c r="AU51" s="12">
        <f t="shared" si="29"/>
        <v>-41.408848866451997</v>
      </c>
      <c r="AV51" s="12">
        <f t="shared" si="30"/>
        <v>-39.092474146854038</v>
      </c>
      <c r="AW51" s="12">
        <f t="shared" si="31"/>
        <v>-36.905675399263828</v>
      </c>
      <c r="AX51" s="12">
        <f t="shared" si="32"/>
        <v>-34.841204257352857</v>
      </c>
      <c r="AY51" s="12">
        <f t="shared" si="33"/>
        <v>-32.892217822053389</v>
      </c>
      <c r="AZ51" s="12">
        <f t="shared" si="34"/>
        <v>-31.052255980075184</v>
      </c>
      <c r="BA51" s="12">
        <f t="shared" si="35"/>
        <v>-29.315219991204575</v>
      </c>
      <c r="BB51" s="12">
        <f t="shared" si="36"/>
        <v>-27.675352273411214</v>
      </c>
      <c r="BC51" s="12">
        <f t="shared" si="37"/>
        <v>-26.127217318758213</v>
      </c>
      <c r="BD51" s="12">
        <f t="shared" si="38"/>
        <v>-24.665683676859636</v>
      </c>
      <c r="BE51" s="12">
        <f t="shared" si="39"/>
        <v>-23.285906946167501</v>
      </c>
      <c r="BF51" s="12">
        <f t="shared" si="40"/>
        <v>-21.983313716711361</v>
      </c>
      <c r="BG51" s="12">
        <f t="shared" si="41"/>
        <v>-20.753586411066888</v>
      </c>
      <c r="BH51" s="12">
        <f t="shared" si="42"/>
        <v>-19.592648973307437</v>
      </c>
      <c r="BI51" s="12">
        <f t="shared" si="43"/>
        <v>-18.496653358503114</v>
      </c>
      <c r="BJ51" s="12">
        <f t="shared" si="44"/>
        <v>-17.46196677798542</v>
      </c>
      <c r="BK51" s="12">
        <f t="shared" si="45"/>
        <v>-16.485159658100596</v>
      </c>
      <c r="BL51" s="12">
        <f t="shared" si="46"/>
        <v>-15.5629942725398</v>
      </c>
      <c r="BM51" s="12">
        <f t="shared" si="47"/>
        <v>-14.692414010566731</v>
      </c>
      <c r="BN51" s="10">
        <f t="shared" si="48"/>
        <v>-13.870533245571208</v>
      </c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</row>
    <row r="52" spans="1:127" ht="15" thickBot="1" x14ac:dyDescent="0.35">
      <c r="A52" s="29">
        <f>'Radar RCS FOV boundary'!A51</f>
        <v>-45</v>
      </c>
      <c r="B52" s="14">
        <f>'Radar RCS FOV boundary'!B51</f>
        <v>62.5</v>
      </c>
      <c r="C52" s="14">
        <f t="shared" si="51"/>
        <v>59.003804767870214</v>
      </c>
      <c r="D52" s="14">
        <f t="shared" si="51"/>
        <v>55.703183633359089</v>
      </c>
      <c r="E52" s="14">
        <f t="shared" si="51"/>
        <v>52.587196352824691</v>
      </c>
      <c r="F52" s="14">
        <f t="shared" si="51"/>
        <v>49.645514670267595</v>
      </c>
      <c r="G52" s="14">
        <f t="shared" si="51"/>
        <v>46.868388083278489</v>
      </c>
      <c r="H52" s="14">
        <f t="shared" si="51"/>
        <v>44.246611524008621</v>
      </c>
      <c r="I52" s="14">
        <f t="shared" si="51"/>
        <v>41.771494848038408</v>
      </c>
      <c r="J52" s="14">
        <f t="shared" si="51"/>
        <v>39.434834030012077</v>
      </c>
      <c r="K52" s="14">
        <f t="shared" si="51"/>
        <v>37.228883970563146</v>
      </c>
      <c r="L52" s="14">
        <f t="shared" si="51"/>
        <v>35.146332824396815</v>
      </c>
      <c r="M52" s="14">
        <f t="shared" si="51"/>
        <v>33.180277764436767</v>
      </c>
      <c r="N52" s="14">
        <f t="shared" si="51"/>
        <v>31.324202101704515</v>
      </c>
      <c r="O52" s="14">
        <f t="shared" si="51"/>
        <v>29.571953685092531</v>
      </c>
      <c r="P52" s="14">
        <f t="shared" si="51"/>
        <v>27.917724509435196</v>
      </c>
      <c r="Q52" s="14">
        <f t="shared" si="51"/>
        <v>26.356031464286389</v>
      </c>
      <c r="R52" s="14">
        <f t="shared" ref="R52:V67" si="52">$B52 * POWER(10, -( (10 - R$6)/40) )</f>
        <v>24.881698159593576</v>
      </c>
      <c r="S52" s="14">
        <f t="shared" si="52"/>
        <v>23.489837768027758</v>
      </c>
      <c r="T52" s="14">
        <f t="shared" si="52"/>
        <v>22.175836827098465</v>
      </c>
      <c r="U52" s="14">
        <f t="shared" si="52"/>
        <v>20.935339947364227</v>
      </c>
      <c r="V52" s="20">
        <f t="shared" si="52"/>
        <v>19.764235376052373</v>
      </c>
      <c r="X52" s="17">
        <f t="shared" si="7"/>
        <v>44.211766822949983</v>
      </c>
      <c r="Y52" s="12">
        <f t="shared" si="8"/>
        <v>41.738599329023081</v>
      </c>
      <c r="Z52" s="12">
        <f t="shared" si="9"/>
        <v>39.403778657504574</v>
      </c>
      <c r="AA52" s="12">
        <f t="shared" si="10"/>
        <v>37.199565808380335</v>
      </c>
      <c r="AB52" s="12">
        <f t="shared" si="11"/>
        <v>35.118654694515421</v>
      </c>
      <c r="AC52" s="12">
        <f t="shared" si="12"/>
        <v>33.154147924886985</v>
      </c>
      <c r="AD52" s="12">
        <f t="shared" si="13"/>
        <v>31.299533942481933</v>
      </c>
      <c r="AE52" s="12">
        <f t="shared" si="14"/>
        <v>29.548665441080491</v>
      </c>
      <c r="AF52" s="12">
        <f t="shared" si="15"/>
        <v>27.895738989386032</v>
      </c>
      <c r="AG52" s="12">
        <f t="shared" si="16"/>
        <v>26.33527579496317</v>
      </c>
      <c r="AH52" s="12">
        <f t="shared" si="17"/>
        <v>24.862103544224404</v>
      </c>
      <c r="AI52" s="12">
        <f t="shared" si="18"/>
        <v>23.471339258271851</v>
      </c>
      <c r="AJ52" s="12">
        <f t="shared" si="19"/>
        <v>22.158373107768316</v>
      </c>
      <c r="AK52" s="12">
        <f t="shared" si="20"/>
        <v>20.918853133190201</v>
      </c>
      <c r="AL52" s="12">
        <f t="shared" si="21"/>
        <v>19.748670819816073</v>
      </c>
      <c r="AM52" s="12">
        <f t="shared" si="22"/>
        <v>18.643947479637806</v>
      </c>
      <c r="AN52" s="12">
        <f t="shared" si="23"/>
        <v>17.6010213950556</v>
      </c>
      <c r="AO52" s="12">
        <f t="shared" si="24"/>
        <v>16.616435681743475</v>
      </c>
      <c r="AP52" s="12">
        <f t="shared" si="25"/>
        <v>15.68692683045543</v>
      </c>
      <c r="AQ52" s="12">
        <f t="shared" si="26"/>
        <v>14.809413889792916</v>
      </c>
      <c r="AR52" s="10">
        <f t="shared" si="27"/>
        <v>13.980988254078827</v>
      </c>
      <c r="AT52" s="17">
        <f t="shared" si="28"/>
        <v>-44.17657381908537</v>
      </c>
      <c r="AU52" s="12">
        <f t="shared" si="29"/>
        <v>-41.705374990955519</v>
      </c>
      <c r="AV52" s="12">
        <f t="shared" si="30"/>
        <v>-39.372412859794494</v>
      </c>
      <c r="AW52" s="12">
        <f t="shared" si="31"/>
        <v>-37.169954585908755</v>
      </c>
      <c r="AX52" s="12">
        <f t="shared" si="32"/>
        <v>-35.090699897880995</v>
      </c>
      <c r="AY52" s="12">
        <f t="shared" si="33"/>
        <v>-33.127756895079891</v>
      </c>
      <c r="AZ52" s="12">
        <f t="shared" si="34"/>
        <v>-31.274619203756167</v>
      </c>
      <c r="BA52" s="12">
        <f t="shared" si="35"/>
        <v>-29.525144411006607</v>
      </c>
      <c r="BB52" s="12">
        <f t="shared" si="36"/>
        <v>-27.873533705123336</v>
      </c>
      <c r="BC52" s="12">
        <f t="shared" si="37"/>
        <v>-26.314312654843953</v>
      </c>
      <c r="BD52" s="12">
        <f t="shared" si="38"/>
        <v>-24.842313063793746</v>
      </c>
      <c r="BE52" s="12">
        <f t="shared" si="39"/>
        <v>-23.452655839974366</v>
      </c>
      <c r="BF52" s="12">
        <f t="shared" si="40"/>
        <v>-22.140734823518379</v>
      </c>
      <c r="BG52" s="12">
        <f t="shared" si="41"/>
        <v>-20.902201519105024</v>
      </c>
      <c r="BH52" s="12">
        <f t="shared" si="42"/>
        <v>-19.732950682431248</v>
      </c>
      <c r="BI52" s="12">
        <f t="shared" si="43"/>
        <v>-18.629106712962951</v>
      </c>
      <c r="BJ52" s="12">
        <f t="shared" si="44"/>
        <v>-17.587010807863781</v>
      </c>
      <c r="BK52" s="12">
        <f t="shared" si="45"/>
        <v>-16.603208834521887</v>
      </c>
      <c r="BL52" s="12">
        <f t="shared" si="46"/>
        <v>-15.674439881476916</v>
      </c>
      <c r="BM52" s="12">
        <f t="shared" si="47"/>
        <v>-14.797625449798122</v>
      </c>
      <c r="BN52" s="10">
        <f t="shared" si="48"/>
        <v>-13.9698592490873</v>
      </c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</row>
    <row r="53" spans="1:127" ht="15" thickBot="1" x14ac:dyDescent="0.35">
      <c r="A53" s="29">
        <f>'Radar RCS FOV boundary'!A52</f>
        <v>-44</v>
      </c>
      <c r="B53" s="14">
        <f>'Radar RCS FOV boundary'!B52</f>
        <v>64</v>
      </c>
      <c r="C53" s="14">
        <f t="shared" ref="C53:R68" si="53">$B53 * POWER(10, -( (10 - C$6)/40) )</f>
        <v>60.419896082299097</v>
      </c>
      <c r="D53" s="14">
        <f t="shared" si="53"/>
        <v>57.040060040559709</v>
      </c>
      <c r="E53" s="14">
        <f t="shared" si="53"/>
        <v>53.849289065292481</v>
      </c>
      <c r="F53" s="14">
        <f t="shared" si="53"/>
        <v>50.837007022354015</v>
      </c>
      <c r="G53" s="14">
        <f t="shared" si="53"/>
        <v>47.993229397277176</v>
      </c>
      <c r="H53" s="14">
        <f t="shared" si="53"/>
        <v>45.308530200584826</v>
      </c>
      <c r="I53" s="14">
        <f t="shared" si="53"/>
        <v>42.774010724391331</v>
      </c>
      <c r="J53" s="14">
        <f t="shared" si="53"/>
        <v>40.381270046732368</v>
      </c>
      <c r="K53" s="14">
        <f t="shared" si="53"/>
        <v>38.122377185856664</v>
      </c>
      <c r="L53" s="14">
        <f t="shared" si="53"/>
        <v>35.989844812182341</v>
      </c>
      <c r="M53" s="14">
        <f t="shared" si="53"/>
        <v>33.976604430783247</v>
      </c>
      <c r="N53" s="14">
        <f t="shared" si="53"/>
        <v>32.075982952145424</v>
      </c>
      <c r="O53" s="14">
        <f t="shared" si="53"/>
        <v>30.28168057353475</v>
      </c>
      <c r="P53" s="14">
        <f t="shared" si="53"/>
        <v>28.587749897661642</v>
      </c>
      <c r="Q53" s="14">
        <f t="shared" si="53"/>
        <v>26.988576219429262</v>
      </c>
      <c r="R53" s="14">
        <f t="shared" si="53"/>
        <v>25.478858915423821</v>
      </c>
      <c r="S53" s="14">
        <f t="shared" si="52"/>
        <v>24.053593874460425</v>
      </c>
      <c r="T53" s="14">
        <f t="shared" si="52"/>
        <v>22.708056910948827</v>
      </c>
      <c r="U53" s="14">
        <f t="shared" si="52"/>
        <v>21.437788106100967</v>
      </c>
      <c r="V53" s="20">
        <f t="shared" si="52"/>
        <v>20.238577025077628</v>
      </c>
      <c r="X53" s="17">
        <f t="shared" si="7"/>
        <v>46.055051965765195</v>
      </c>
      <c r="Y53" s="12">
        <f t="shared" si="8"/>
        <v>43.47877271619403</v>
      </c>
      <c r="Z53" s="12">
        <f t="shared" si="9"/>
        <v>41.046608270286626</v>
      </c>
      <c r="AA53" s="12">
        <f t="shared" si="10"/>
        <v>38.75049697221182</v>
      </c>
      <c r="AB53" s="12">
        <f t="shared" si="11"/>
        <v>36.582828128101319</v>
      </c>
      <c r="AC53" s="12">
        <f t="shared" si="12"/>
        <v>34.53641677963266</v>
      </c>
      <c r="AD53" s="12">
        <f t="shared" si="13"/>
        <v>32.604479888755876</v>
      </c>
      <c r="AE53" s="12">
        <f t="shared" si="14"/>
        <v>30.780613854625631</v>
      </c>
      <c r="AF53" s="12">
        <f t="shared" si="15"/>
        <v>29.058773288216511</v>
      </c>
      <c r="AG53" s="12">
        <f t="shared" si="16"/>
        <v>27.433250974267658</v>
      </c>
      <c r="AH53" s="12">
        <f t="shared" si="17"/>
        <v>25.898658954138792</v>
      </c>
      <c r="AI53" s="12">
        <f t="shared" si="18"/>
        <v>24.449910666874537</v>
      </c>
      <c r="AJ53" s="12">
        <f t="shared" si="19"/>
        <v>23.082204089282126</v>
      </c>
      <c r="AK53" s="12">
        <f t="shared" si="20"/>
        <v>21.791005819138206</v>
      </c>
      <c r="AL53" s="12">
        <f t="shared" si="21"/>
        <v>20.572036048767274</v>
      </c>
      <c r="AM53" s="12">
        <f t="shared" si="22"/>
        <v>19.421254379184834</v>
      </c>
      <c r="AN53" s="12">
        <f t="shared" si="23"/>
        <v>18.33484642778506</v>
      </c>
      <c r="AO53" s="12">
        <f t="shared" si="24"/>
        <v>17.309211185182598</v>
      </c>
      <c r="AP53" s="12">
        <f t="shared" si="25"/>
        <v>16.340949079301588</v>
      </c>
      <c r="AQ53" s="12">
        <f t="shared" si="26"/>
        <v>15.426850707149111</v>
      </c>
      <c r="AR53" s="10">
        <f t="shared" si="27"/>
        <v>14.563886196923308</v>
      </c>
      <c r="AT53" s="17">
        <f t="shared" si="28"/>
        <v>-44.440209140266958</v>
      </c>
      <c r="AU53" s="12">
        <f t="shared" si="29"/>
        <v>-41.954262783290126</v>
      </c>
      <c r="AV53" s="12">
        <f t="shared" si="30"/>
        <v>-39.607378087122775</v>
      </c>
      <c r="AW53" s="12">
        <f t="shared" si="31"/>
        <v>-37.391776064317007</v>
      </c>
      <c r="AX53" s="12">
        <f t="shared" si="32"/>
        <v>-35.300112877166136</v>
      </c>
      <c r="AY53" s="12">
        <f t="shared" si="33"/>
        <v>-33.325455495809472</v>
      </c>
      <c r="AZ53" s="12">
        <f t="shared" si="34"/>
        <v>-31.461258718001428</v>
      </c>
      <c r="BA53" s="12">
        <f t="shared" si="35"/>
        <v>-29.701343474374571</v>
      </c>
      <c r="BB53" s="12">
        <f t="shared" si="36"/>
        <v>-28.039876347287251</v>
      </c>
      <c r="BC53" s="12">
        <f t="shared" si="37"/>
        <v>-26.471350235368934</v>
      </c>
      <c r="BD53" s="12">
        <f t="shared" si="38"/>
        <v>-24.990566099673984</v>
      </c>
      <c r="BE53" s="12">
        <f t="shared" si="39"/>
        <v>-23.592615730939507</v>
      </c>
      <c r="BF53" s="12">
        <f t="shared" si="40"/>
        <v>-22.272865480827814</v>
      </c>
      <c r="BG53" s="12">
        <f t="shared" si="41"/>
        <v>-21.026940903228802</v>
      </c>
      <c r="BH53" s="12">
        <f t="shared" si="42"/>
        <v>-19.850712254714512</v>
      </c>
      <c r="BI53" s="12">
        <f t="shared" si="43"/>
        <v>-18.740280806085497</v>
      </c>
      <c r="BJ53" s="12">
        <f t="shared" si="44"/>
        <v>-17.691965919637344</v>
      </c>
      <c r="BK53" s="12">
        <f t="shared" si="45"/>
        <v>-16.702292849313523</v>
      </c>
      <c r="BL53" s="12">
        <f t="shared" si="46"/>
        <v>-15.767981223307036</v>
      </c>
      <c r="BM53" s="12">
        <f t="shared" si="47"/>
        <v>-14.885934170935226</v>
      </c>
      <c r="BN53" s="10">
        <f t="shared" si="48"/>
        <v>-14.053228057747683</v>
      </c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</row>
    <row r="54" spans="1:127" ht="15" thickBot="1" x14ac:dyDescent="0.35">
      <c r="A54" s="29">
        <f>'Radar RCS FOV boundary'!A53</f>
        <v>-43</v>
      </c>
      <c r="B54" s="14">
        <f>'Radar RCS FOV boundary'!B53</f>
        <v>65.5</v>
      </c>
      <c r="C54" s="14">
        <f t="shared" si="53"/>
        <v>61.83598739672798</v>
      </c>
      <c r="D54" s="14">
        <f t="shared" si="53"/>
        <v>58.376936447760329</v>
      </c>
      <c r="E54" s="14">
        <f t="shared" si="53"/>
        <v>55.111381777760272</v>
      </c>
      <c r="F54" s="14">
        <f t="shared" si="53"/>
        <v>52.028499374440436</v>
      </c>
      <c r="G54" s="14">
        <f t="shared" si="53"/>
        <v>49.118070711275863</v>
      </c>
      <c r="H54" s="14">
        <f t="shared" si="53"/>
        <v>46.370448877161031</v>
      </c>
      <c r="I54" s="14">
        <f t="shared" si="53"/>
        <v>43.776526600744255</v>
      </c>
      <c r="J54" s="14">
        <f t="shared" si="53"/>
        <v>41.327706063452659</v>
      </c>
      <c r="K54" s="14">
        <f t="shared" si="53"/>
        <v>39.015870401150181</v>
      </c>
      <c r="L54" s="14">
        <f t="shared" si="53"/>
        <v>36.833356799967866</v>
      </c>
      <c r="M54" s="14">
        <f t="shared" si="53"/>
        <v>34.772931097129728</v>
      </c>
      <c r="N54" s="14">
        <f t="shared" si="53"/>
        <v>32.827763802586333</v>
      </c>
      <c r="O54" s="14">
        <f t="shared" si="53"/>
        <v>30.991407461976969</v>
      </c>
      <c r="P54" s="14">
        <f t="shared" si="53"/>
        <v>29.257775285888087</v>
      </c>
      <c r="Q54" s="14">
        <f t="shared" si="53"/>
        <v>27.621120974572136</v>
      </c>
      <c r="R54" s="14">
        <f t="shared" si="53"/>
        <v>26.076019671254066</v>
      </c>
      <c r="S54" s="14">
        <f t="shared" si="52"/>
        <v>24.617349980893092</v>
      </c>
      <c r="T54" s="14">
        <f t="shared" si="52"/>
        <v>23.240276994799189</v>
      </c>
      <c r="U54" s="14">
        <f t="shared" si="52"/>
        <v>21.940236264837708</v>
      </c>
      <c r="V54" s="20">
        <f t="shared" si="52"/>
        <v>20.712918674102884</v>
      </c>
      <c r="X54" s="17">
        <f t="shared" si="7"/>
        <v>47.920659799988137</v>
      </c>
      <c r="Y54" s="12">
        <f t="shared" si="8"/>
        <v>45.240020082976422</v>
      </c>
      <c r="Z54" s="12">
        <f t="shared" si="9"/>
        <v>42.70933300272749</v>
      </c>
      <c r="AA54" s="12">
        <f t="shared" si="10"/>
        <v>40.320210340142218</v>
      </c>
      <c r="AB54" s="12">
        <f t="shared" si="11"/>
        <v>38.064733105747415</v>
      </c>
      <c r="AC54" s="12">
        <f t="shared" si="12"/>
        <v>35.935425291401707</v>
      </c>
      <c r="AD54" s="12">
        <f t="shared" si="13"/>
        <v>33.925229090308022</v>
      </c>
      <c r="AE54" s="12">
        <f t="shared" si="14"/>
        <v>32.027481503196896</v>
      </c>
      <c r="AF54" s="12">
        <f t="shared" si="15"/>
        <v>30.235892253139262</v>
      </c>
      <c r="AG54" s="12">
        <f t="shared" si="16"/>
        <v>28.544522935785412</v>
      </c>
      <c r="AH54" s="12">
        <f t="shared" si="17"/>
        <v>26.947767335921217</v>
      </c>
      <c r="AI54" s="12">
        <f t="shared" si="18"/>
        <v>25.440332845098961</v>
      </c>
      <c r="AJ54" s="12">
        <f t="shared" si="19"/>
        <v>24.017222918749688</v>
      </c>
      <c r="AK54" s="12">
        <f t="shared" si="20"/>
        <v>22.673720514629192</v>
      </c>
      <c r="AL54" s="12">
        <f t="shared" si="21"/>
        <v>21.405372457702956</v>
      </c>
      <c r="AM54" s="12">
        <f t="shared" si="22"/>
        <v>20.20797467964562</v>
      </c>
      <c r="AN54" s="12">
        <f t="shared" si="23"/>
        <v>19.077558284029994</v>
      </c>
      <c r="AO54" s="12">
        <f t="shared" si="24"/>
        <v>18.010376391017132</v>
      </c>
      <c r="AP54" s="12">
        <f t="shared" si="25"/>
        <v>17.002891717942941</v>
      </c>
      <c r="AQ54" s="12">
        <f t="shared" si="26"/>
        <v>16.051764854635881</v>
      </c>
      <c r="AR54" s="10">
        <f t="shared" si="27"/>
        <v>15.153843194603139</v>
      </c>
      <c r="AT54" s="17">
        <f t="shared" si="28"/>
        <v>-44.652663574906711</v>
      </c>
      <c r="AU54" s="12">
        <f t="shared" si="29"/>
        <v>-42.154832703026962</v>
      </c>
      <c r="AV54" s="12">
        <f t="shared" si="30"/>
        <v>-39.796728301306132</v>
      </c>
      <c r="AW54" s="12">
        <f t="shared" si="31"/>
        <v>-37.570534193443869</v>
      </c>
      <c r="AX54" s="12">
        <f t="shared" si="32"/>
        <v>-35.468871433192874</v>
      </c>
      <c r="AY54" s="12">
        <f t="shared" si="33"/>
        <v>-33.484773846092821</v>
      </c>
      <c r="AZ54" s="12">
        <f t="shared" si="34"/>
        <v>-31.611664939378354</v>
      </c>
      <c r="BA54" s="12">
        <f t="shared" si="35"/>
        <v>-29.843336103526529</v>
      </c>
      <c r="BB54" s="12">
        <f t="shared" si="36"/>
        <v>-28.173926033190593</v>
      </c>
      <c r="BC54" s="12">
        <f t="shared" si="37"/>
        <v>-26.597901299308695</v>
      </c>
      <c r="BD54" s="12">
        <f t="shared" si="38"/>
        <v>-25.110038007991871</v>
      </c>
      <c r="BE54" s="12">
        <f t="shared" si="39"/>
        <v>-23.70540448539764</v>
      </c>
      <c r="BF54" s="12">
        <f t="shared" si="40"/>
        <v>-22.379344931196758</v>
      </c>
      <c r="BG54" s="12">
        <f t="shared" si="41"/>
        <v>-21.12746398645055</v>
      </c>
      <c r="BH54" s="12">
        <f t="shared" si="42"/>
        <v>-19.945612164747796</v>
      </c>
      <c r="BI54" s="12">
        <f t="shared" si="43"/>
        <v>-18.829872098310975</v>
      </c>
      <c r="BJ54" s="12">
        <f t="shared" si="44"/>
        <v>-17.776545553483317</v>
      </c>
      <c r="BK54" s="12">
        <f t="shared" si="45"/>
        <v>-16.782141172558099</v>
      </c>
      <c r="BL54" s="12">
        <f t="shared" si="46"/>
        <v>-15.843362901319269</v>
      </c>
      <c r="BM54" s="12">
        <f t="shared" si="47"/>
        <v>-14.95709906393536</v>
      </c>
      <c r="BN54" s="10">
        <f t="shared" si="48"/>
        <v>-14.120412048994181</v>
      </c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</row>
    <row r="55" spans="1:127" ht="15" thickBot="1" x14ac:dyDescent="0.35">
      <c r="A55" s="29">
        <f>'Radar RCS FOV boundary'!A54</f>
        <v>-42</v>
      </c>
      <c r="B55" s="14">
        <f>'Radar RCS FOV boundary'!B54</f>
        <v>67</v>
      </c>
      <c r="C55" s="14">
        <f t="shared" si="53"/>
        <v>63.252078711156869</v>
      </c>
      <c r="D55" s="14">
        <f t="shared" si="53"/>
        <v>59.713812854960942</v>
      </c>
      <c r="E55" s="14">
        <f t="shared" si="53"/>
        <v>56.37347449022807</v>
      </c>
      <c r="F55" s="14">
        <f t="shared" si="53"/>
        <v>53.219991726526857</v>
      </c>
      <c r="G55" s="14">
        <f t="shared" si="53"/>
        <v>50.242912025274542</v>
      </c>
      <c r="H55" s="14">
        <f t="shared" si="53"/>
        <v>47.432367553737237</v>
      </c>
      <c r="I55" s="14">
        <f t="shared" si="53"/>
        <v>44.779042477097178</v>
      </c>
      <c r="J55" s="14">
        <f t="shared" si="53"/>
        <v>42.27414208017295</v>
      </c>
      <c r="K55" s="14">
        <f t="shared" si="53"/>
        <v>39.909363616443692</v>
      </c>
      <c r="L55" s="14">
        <f t="shared" si="53"/>
        <v>37.676868787753385</v>
      </c>
      <c r="M55" s="14">
        <f t="shared" si="53"/>
        <v>35.569257763476209</v>
      </c>
      <c r="N55" s="14">
        <f t="shared" si="53"/>
        <v>33.579544653027241</v>
      </c>
      <c r="O55" s="14">
        <f t="shared" si="53"/>
        <v>31.701134350419192</v>
      </c>
      <c r="P55" s="14">
        <f t="shared" si="53"/>
        <v>29.927800674114533</v>
      </c>
      <c r="Q55" s="14">
        <f t="shared" si="53"/>
        <v>28.25366572971501</v>
      </c>
      <c r="R55" s="14">
        <f t="shared" si="53"/>
        <v>26.673180427084311</v>
      </c>
      <c r="S55" s="14">
        <f t="shared" si="52"/>
        <v>25.181106087325759</v>
      </c>
      <c r="T55" s="14">
        <f t="shared" si="52"/>
        <v>23.772497078649554</v>
      </c>
      <c r="U55" s="14">
        <f t="shared" si="52"/>
        <v>22.442684423574452</v>
      </c>
      <c r="V55" s="20">
        <f t="shared" si="52"/>
        <v>21.187260323128143</v>
      </c>
      <c r="X55" s="17">
        <f t="shared" si="7"/>
        <v>49.807360206533765</v>
      </c>
      <c r="Y55" s="12">
        <f t="shared" si="8"/>
        <v>47.021180122068898</v>
      </c>
      <c r="Z55" s="12">
        <f t="shared" si="9"/>
        <v>44.390856510038603</v>
      </c>
      <c r="AA55" s="12">
        <f t="shared" si="10"/>
        <v>41.907670895949735</v>
      </c>
      <c r="AB55" s="12">
        <f t="shared" si="11"/>
        <v>39.563392509132392</v>
      </c>
      <c r="AC55" s="12">
        <f t="shared" si="12"/>
        <v>37.350251001015465</v>
      </c>
      <c r="AD55" s="12">
        <f t="shared" si="13"/>
        <v>35.260910689517843</v>
      </c>
      <c r="AE55" s="12">
        <f t="shared" si="14"/>
        <v>33.288446244185899</v>
      </c>
      <c r="AF55" s="12">
        <f t="shared" si="15"/>
        <v>31.426319731482998</v>
      </c>
      <c r="AG55" s="12">
        <f t="shared" si="16"/>
        <v>29.668358944145435</v>
      </c>
      <c r="AH55" s="12">
        <f t="shared" si="17"/>
        <v>28.008736942775254</v>
      </c>
      <c r="AI55" s="12">
        <f t="shared" si="18"/>
        <v>26.441952741858316</v>
      </c>
      <c r="AJ55" s="12">
        <f t="shared" si="19"/>
        <v>24.962813076189743</v>
      </c>
      <c r="AK55" s="12">
        <f t="shared" si="20"/>
        <v>23.566415187269396</v>
      </c>
      <c r="AL55" s="12">
        <f t="shared" si="21"/>
        <v>22.248130572611444</v>
      </c>
      <c r="AM55" s="12">
        <f t="shared" si="22"/>
        <v>21.003589644103197</v>
      </c>
      <c r="AN55" s="12">
        <f t="shared" si="23"/>
        <v>19.828667244562009</v>
      </c>
      <c r="AO55" s="12">
        <f t="shared" si="24"/>
        <v>18.719468974483199</v>
      </c>
      <c r="AP55" s="12">
        <f t="shared" si="25"/>
        <v>17.672318283657763</v>
      </c>
      <c r="AQ55" s="12">
        <f t="shared" si="26"/>
        <v>16.683744284873693</v>
      </c>
      <c r="AR55" s="10">
        <f t="shared" si="27"/>
        <v>15.750470249308126</v>
      </c>
      <c r="AT55" s="17">
        <f t="shared" si="28"/>
        <v>-44.81324435093488</v>
      </c>
      <c r="AU55" s="12">
        <f t="shared" si="29"/>
        <v>-42.306430731158791</v>
      </c>
      <c r="AV55" s="12">
        <f t="shared" si="30"/>
        <v>-39.939846068587478</v>
      </c>
      <c r="AW55" s="12">
        <f t="shared" si="31"/>
        <v>-37.705646078235588</v>
      </c>
      <c r="AX55" s="12">
        <f t="shared" si="32"/>
        <v>-35.596425277545976</v>
      </c>
      <c r="AY55" s="12">
        <f t="shared" si="33"/>
        <v>-33.605192440166455</v>
      </c>
      <c r="AZ55" s="12">
        <f t="shared" si="34"/>
        <v>-31.725347422820626</v>
      </c>
      <c r="BA55" s="12">
        <f t="shared" si="35"/>
        <v>-29.950659288463402</v>
      </c>
      <c r="BB55" s="12">
        <f t="shared" si="36"/>
        <v>-28.275245653207893</v>
      </c>
      <c r="BC55" s="12">
        <f t="shared" si="37"/>
        <v>-26.693553188567183</v>
      </c>
      <c r="BD55" s="12">
        <f t="shared" si="38"/>
        <v>-25.200339214383643</v>
      </c>
      <c r="BE55" s="12">
        <f t="shared" si="39"/>
        <v>-23.790654321433532</v>
      </c>
      <c r="BF55" s="12">
        <f t="shared" si="40"/>
        <v>-22.459825966108038</v>
      </c>
      <c r="BG55" s="12">
        <f t="shared" si="41"/>
        <v>-21.203442982793291</v>
      </c>
      <c r="BH55" s="12">
        <f t="shared" si="42"/>
        <v>-20.017340962614448</v>
      </c>
      <c r="BI55" s="12">
        <f t="shared" si="43"/>
        <v>-18.897588450079905</v>
      </c>
      <c r="BJ55" s="12">
        <f t="shared" si="44"/>
        <v>-17.840473911873175</v>
      </c>
      <c r="BK55" s="12">
        <f t="shared" si="45"/>
        <v>-16.842493434599149</v>
      </c>
      <c r="BL55" s="12">
        <f t="shared" si="46"/>
        <v>-15.900339110707582</v>
      </c>
      <c r="BM55" s="12">
        <f t="shared" si="47"/>
        <v>-15.01088807409794</v>
      </c>
      <c r="BN55" s="10">
        <f t="shared" si="48"/>
        <v>-14.17119214906282</v>
      </c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</row>
    <row r="56" spans="1:127" ht="15" thickBot="1" x14ac:dyDescent="0.35">
      <c r="A56" s="29">
        <f>'Radar RCS FOV boundary'!A55</f>
        <v>-41</v>
      </c>
      <c r="B56" s="14">
        <f>'Radar RCS FOV boundary'!B55</f>
        <v>68.5</v>
      </c>
      <c r="C56" s="14">
        <f t="shared" si="53"/>
        <v>64.668170025585752</v>
      </c>
      <c r="D56" s="14">
        <f t="shared" si="53"/>
        <v>61.050689262161562</v>
      </c>
      <c r="E56" s="14">
        <f t="shared" si="53"/>
        <v>57.63556720269586</v>
      </c>
      <c r="F56" s="14">
        <f t="shared" si="53"/>
        <v>54.411484078613285</v>
      </c>
      <c r="G56" s="14">
        <f t="shared" si="53"/>
        <v>51.367753339273229</v>
      </c>
      <c r="H56" s="14">
        <f t="shared" si="53"/>
        <v>48.494286230313449</v>
      </c>
      <c r="I56" s="14">
        <f t="shared" si="53"/>
        <v>45.781558353450095</v>
      </c>
      <c r="J56" s="14">
        <f t="shared" si="53"/>
        <v>43.220578096893234</v>
      </c>
      <c r="K56" s="14">
        <f t="shared" si="53"/>
        <v>40.802856831737209</v>
      </c>
      <c r="L56" s="14">
        <f t="shared" si="53"/>
        <v>38.520380775538911</v>
      </c>
      <c r="M56" s="14">
        <f t="shared" si="53"/>
        <v>36.365584429822697</v>
      </c>
      <c r="N56" s="14">
        <f t="shared" si="53"/>
        <v>34.33132550346815</v>
      </c>
      <c r="O56" s="14">
        <f t="shared" si="53"/>
        <v>32.410861238861415</v>
      </c>
      <c r="P56" s="14">
        <f t="shared" si="53"/>
        <v>30.597826062340975</v>
      </c>
      <c r="Q56" s="14">
        <f t="shared" si="53"/>
        <v>28.886210484857884</v>
      </c>
      <c r="R56" s="14">
        <f t="shared" si="53"/>
        <v>27.27034118291456</v>
      </c>
      <c r="S56" s="14">
        <f t="shared" si="52"/>
        <v>25.744862193758422</v>
      </c>
      <c r="T56" s="14">
        <f t="shared" si="52"/>
        <v>24.304717162499916</v>
      </c>
      <c r="U56" s="14">
        <f t="shared" si="52"/>
        <v>22.945132582311192</v>
      </c>
      <c r="V56" s="20">
        <f t="shared" si="52"/>
        <v>21.661601972153399</v>
      </c>
      <c r="X56" s="17">
        <f t="shared" si="7"/>
        <v>51.713905791930777</v>
      </c>
      <c r="Y56" s="12">
        <f t="shared" si="8"/>
        <v>48.82107521809786</v>
      </c>
      <c r="Z56" s="12">
        <f t="shared" si="9"/>
        <v>46.090067051618433</v>
      </c>
      <c r="AA56" s="12">
        <f t="shared" si="10"/>
        <v>43.511829088827866</v>
      </c>
      <c r="AB56" s="12">
        <f t="shared" si="11"/>
        <v>41.077815498402174</v>
      </c>
      <c r="AC56" s="12">
        <f t="shared" si="12"/>
        <v>38.779958495333041</v>
      </c>
      <c r="AD56" s="12">
        <f t="shared" si="13"/>
        <v>36.610641599435851</v>
      </c>
      <c r="AE56" s="12">
        <f t="shared" si="14"/>
        <v>34.562674389753283</v>
      </c>
      <c r="AF56" s="12">
        <f t="shared" si="15"/>
        <v>32.629268671175524</v>
      </c>
      <c r="AG56" s="12">
        <f t="shared" si="16"/>
        <v>30.804015974278791</v>
      </c>
      <c r="AH56" s="12">
        <f t="shared" si="17"/>
        <v>29.08086631380322</v>
      </c>
      <c r="AI56" s="12">
        <f t="shared" si="18"/>
        <v>27.454108135362855</v>
      </c>
      <c r="AJ56" s="12">
        <f t="shared" si="19"/>
        <v>25.918349383919161</v>
      </c>
      <c r="AK56" s="12">
        <f t="shared" si="20"/>
        <v>24.468499631267445</v>
      </c>
      <c r="AL56" s="12">
        <f t="shared" si="21"/>
        <v>23.099753203296139</v>
      </c>
      <c r="AM56" s="12">
        <f t="shared" si="22"/>
        <v>21.807573251092315</v>
      </c>
      <c r="AN56" s="12">
        <f t="shared" si="23"/>
        <v>20.587676713095675</v>
      </c>
      <c r="AO56" s="12">
        <f t="shared" si="24"/>
        <v>19.436020118456401</v>
      </c>
      <c r="AP56" s="12">
        <f t="shared" si="25"/>
        <v>18.348786184540785</v>
      </c>
      <c r="AQ56" s="12">
        <f t="shared" si="26"/>
        <v>17.322371164160618</v>
      </c>
      <c r="AR56" s="10">
        <f t="shared" si="27"/>
        <v>16.353372900587487</v>
      </c>
      <c r="AT56" s="17">
        <f t="shared" si="28"/>
        <v>-44.921286131891954</v>
      </c>
      <c r="AU56" s="12">
        <f t="shared" si="29"/>
        <v>-42.408428749564614</v>
      </c>
      <c r="AV56" s="12">
        <f t="shared" si="30"/>
        <v>-40.036138407223113</v>
      </c>
      <c r="AW56" s="12">
        <f t="shared" si="31"/>
        <v>-37.796551907827563</v>
      </c>
      <c r="AX56" s="12">
        <f t="shared" si="32"/>
        <v>-35.682245914690085</v>
      </c>
      <c r="AY56" s="12">
        <f t="shared" si="33"/>
        <v>-33.686212346072132</v>
      </c>
      <c r="AZ56" s="12">
        <f t="shared" si="34"/>
        <v>-31.801835146186548</v>
      </c>
      <c r="BA56" s="12">
        <f t="shared" si="35"/>
        <v>-30.022868355609344</v>
      </c>
      <c r="BB56" s="12">
        <f t="shared" si="36"/>
        <v>-28.343415408413478</v>
      </c>
      <c r="BC56" s="12">
        <f t="shared" si="37"/>
        <v>-26.757909587402768</v>
      </c>
      <c r="BD56" s="12">
        <f t="shared" si="38"/>
        <v>-25.26109557266297</v>
      </c>
      <c r="BE56" s="12">
        <f t="shared" si="39"/>
        <v>-23.848012022270662</v>
      </c>
      <c r="BF56" s="12">
        <f t="shared" si="40"/>
        <v>-22.513975127422079</v>
      </c>
      <c r="BG56" s="12">
        <f t="shared" si="41"/>
        <v>-21.254563087473574</v>
      </c>
      <c r="BH56" s="12">
        <f t="shared" si="42"/>
        <v>-20.065601453434741</v>
      </c>
      <c r="BI56" s="12">
        <f t="shared" si="43"/>
        <v>-18.9431492913337</v>
      </c>
      <c r="BJ56" s="12">
        <f t="shared" si="44"/>
        <v>-17.883486119591559</v>
      </c>
      <c r="BK56" s="12">
        <f t="shared" si="45"/>
        <v>-16.883099577108755</v>
      </c>
      <c r="BL56" s="12">
        <f t="shared" si="46"/>
        <v>-15.938673781187793</v>
      </c>
      <c r="BM56" s="12">
        <f t="shared" si="47"/>
        <v>-15.04707833670362</v>
      </c>
      <c r="BN56" s="10">
        <f t="shared" si="48"/>
        <v>-14.205357960091355</v>
      </c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</row>
    <row r="57" spans="1:127" ht="15" thickBot="1" x14ac:dyDescent="0.35">
      <c r="A57" s="29">
        <f>'Radar RCS FOV boundary'!A56</f>
        <v>-40</v>
      </c>
      <c r="B57" s="14">
        <f>'Radar RCS FOV boundary'!B56</f>
        <v>70</v>
      </c>
      <c r="C57" s="14">
        <f t="shared" si="53"/>
        <v>66.084261340014635</v>
      </c>
      <c r="D57" s="14">
        <f t="shared" si="53"/>
        <v>62.387565669362182</v>
      </c>
      <c r="E57" s="14">
        <f t="shared" si="53"/>
        <v>58.897659915163651</v>
      </c>
      <c r="F57" s="14">
        <f t="shared" si="53"/>
        <v>55.602976430699705</v>
      </c>
      <c r="G57" s="14">
        <f t="shared" si="53"/>
        <v>52.492594653271908</v>
      </c>
      <c r="H57" s="14">
        <f t="shared" si="53"/>
        <v>49.556204906889654</v>
      </c>
      <c r="I57" s="14">
        <f t="shared" si="53"/>
        <v>46.784074229803018</v>
      </c>
      <c r="J57" s="14">
        <f t="shared" si="53"/>
        <v>44.167014113613526</v>
      </c>
      <c r="K57" s="14">
        <f t="shared" si="53"/>
        <v>41.696350047030727</v>
      </c>
      <c r="L57" s="14">
        <f t="shared" si="53"/>
        <v>39.363892763324436</v>
      </c>
      <c r="M57" s="14">
        <f t="shared" si="53"/>
        <v>37.161911096169177</v>
      </c>
      <c r="N57" s="14">
        <f t="shared" si="53"/>
        <v>35.083106353909059</v>
      </c>
      <c r="O57" s="14">
        <f t="shared" si="53"/>
        <v>33.120588127303634</v>
      </c>
      <c r="P57" s="14">
        <f t="shared" si="53"/>
        <v>31.26785145056742</v>
      </c>
      <c r="Q57" s="14">
        <f t="shared" si="53"/>
        <v>29.518755240000758</v>
      </c>
      <c r="R57" s="14">
        <f t="shared" si="53"/>
        <v>27.867501938744805</v>
      </c>
      <c r="S57" s="14">
        <f t="shared" si="52"/>
        <v>26.308618300191089</v>
      </c>
      <c r="T57" s="14">
        <f t="shared" si="52"/>
        <v>24.836937246350278</v>
      </c>
      <c r="U57" s="14">
        <f t="shared" si="52"/>
        <v>23.447580741047933</v>
      </c>
      <c r="V57" s="20">
        <f t="shared" si="52"/>
        <v>22.135943621178654</v>
      </c>
      <c r="X57" s="17">
        <f t="shared" si="7"/>
        <v>53.639032472780919</v>
      </c>
      <c r="Y57" s="12">
        <f t="shared" si="8"/>
        <v>50.638511999382651</v>
      </c>
      <c r="Z57" s="12">
        <f t="shared" si="9"/>
        <v>47.805838011952432</v>
      </c>
      <c r="AA57" s="12">
        <f t="shared" si="10"/>
        <v>45.131621325146718</v>
      </c>
      <c r="AB57" s="12">
        <f t="shared" si="11"/>
        <v>42.606997976422477</v>
      </c>
      <c r="AC57" s="12">
        <f t="shared" si="12"/>
        <v>40.223599845533968</v>
      </c>
      <c r="AD57" s="12">
        <f t="shared" si="13"/>
        <v>37.97352691754913</v>
      </c>
      <c r="AE57" s="12">
        <f t="shared" si="14"/>
        <v>35.849321097448531</v>
      </c>
      <c r="AF57" s="12">
        <f t="shared" si="15"/>
        <v>33.843941489512702</v>
      </c>
      <c r="AG57" s="12">
        <f t="shared" si="16"/>
        <v>31.950741059558876</v>
      </c>
      <c r="AH57" s="12">
        <f t="shared" si="17"/>
        <v>30.163444602671792</v>
      </c>
      <c r="AI57" s="12">
        <f t="shared" si="18"/>
        <v>28.476127943400229</v>
      </c>
      <c r="AJ57" s="12">
        <f t="shared" si="19"/>
        <v>26.883198299476494</v>
      </c>
      <c r="AK57" s="12">
        <f t="shared" si="20"/>
        <v>25.379375743972027</v>
      </c>
      <c r="AL57" s="12">
        <f t="shared" si="21"/>
        <v>23.959675704443942</v>
      </c>
      <c r="AM57" s="12">
        <f t="shared" si="22"/>
        <v>22.619392441063894</v>
      </c>
      <c r="AN57" s="12">
        <f t="shared" si="23"/>
        <v>21.354083448965969</v>
      </c>
      <c r="AO57" s="12">
        <f t="shared" si="24"/>
        <v>20.159554733113545</v>
      </c>
      <c r="AP57" s="12">
        <f t="shared" si="25"/>
        <v>19.031846906877206</v>
      </c>
      <c r="AQ57" s="12">
        <f t="shared" si="26"/>
        <v>17.967222068246038</v>
      </c>
      <c r="AR57" s="10">
        <f t="shared" si="27"/>
        <v>16.962151410172137</v>
      </c>
      <c r="AT57" s="17">
        <f t="shared" si="28"/>
        <v>-44.976151406984059</v>
      </c>
      <c r="AU57" s="12">
        <f t="shared" si="29"/>
        <v>-42.460224909245731</v>
      </c>
      <c r="AV57" s="12">
        <f t="shared" si="30"/>
        <v>-40.085037135119919</v>
      </c>
      <c r="AW57" s="12">
        <f t="shared" si="31"/>
        <v>-37.842715283735089</v>
      </c>
      <c r="AX57" s="12">
        <f t="shared" si="32"/>
        <v>-35.725826951801658</v>
      </c>
      <c r="AY57" s="12">
        <f t="shared" si="33"/>
        <v>-33.727355498157131</v>
      </c>
      <c r="AZ57" s="12">
        <f t="shared" si="34"/>
        <v>-31.840676786397079</v>
      </c>
      <c r="BA57" s="12">
        <f t="shared" si="35"/>
        <v>-30.059537228502879</v>
      </c>
      <c r="BB57" s="12">
        <f t="shared" si="36"/>
        <v>-28.378033056689766</v>
      </c>
      <c r="BC57" s="12">
        <f t="shared" si="37"/>
        <v>-26.79059075476944</v>
      </c>
      <c r="BD57" s="12">
        <f t="shared" si="38"/>
        <v>-25.291948584165198</v>
      </c>
      <c r="BE57" s="12">
        <f t="shared" si="39"/>
        <v>-23.877139143345513</v>
      </c>
      <c r="BF57" s="12">
        <f t="shared" si="40"/>
        <v>-22.541472902867689</v>
      </c>
      <c r="BG57" s="12">
        <f t="shared" si="41"/>
        <v>-21.280522661456668</v>
      </c>
      <c r="BH57" s="12">
        <f t="shared" si="42"/>
        <v>-20.090108871597234</v>
      </c>
      <c r="BI57" s="12">
        <f t="shared" si="43"/>
        <v>-18.966285785999688</v>
      </c>
      <c r="BJ57" s="12">
        <f t="shared" si="44"/>
        <v>-17.905328379020116</v>
      </c>
      <c r="BK57" s="12">
        <f t="shared" si="45"/>
        <v>-16.903719999684942</v>
      </c>
      <c r="BL57" s="12">
        <f t="shared" si="46"/>
        <v>-15.958140715394455</v>
      </c>
      <c r="BM57" s="12">
        <f t="shared" si="47"/>
        <v>-15.065456307669361</v>
      </c>
      <c r="BN57" s="10">
        <f t="shared" si="48"/>
        <v>-14.222707883465631</v>
      </c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</row>
    <row r="58" spans="1:127" ht="15" thickBot="1" x14ac:dyDescent="0.35">
      <c r="A58" s="29">
        <f>'Radar RCS FOV boundary'!A57</f>
        <v>-39</v>
      </c>
      <c r="B58" s="14">
        <f>'Radar RCS FOV boundary'!B57</f>
        <v>70</v>
      </c>
      <c r="C58" s="14">
        <f t="shared" si="53"/>
        <v>66.084261340014635</v>
      </c>
      <c r="D58" s="14">
        <f t="shared" si="53"/>
        <v>62.387565669362182</v>
      </c>
      <c r="E58" s="14">
        <f t="shared" si="53"/>
        <v>58.897659915163651</v>
      </c>
      <c r="F58" s="14">
        <f t="shared" si="53"/>
        <v>55.602976430699705</v>
      </c>
      <c r="G58" s="14">
        <f t="shared" si="53"/>
        <v>52.492594653271908</v>
      </c>
      <c r="H58" s="14">
        <f t="shared" si="53"/>
        <v>49.556204906889654</v>
      </c>
      <c r="I58" s="14">
        <f t="shared" si="53"/>
        <v>46.784074229803018</v>
      </c>
      <c r="J58" s="14">
        <f t="shared" si="53"/>
        <v>44.167014113613526</v>
      </c>
      <c r="K58" s="14">
        <f t="shared" si="53"/>
        <v>41.696350047030727</v>
      </c>
      <c r="L58" s="14">
        <f t="shared" si="53"/>
        <v>39.363892763324436</v>
      </c>
      <c r="M58" s="14">
        <f t="shared" si="53"/>
        <v>37.161911096169177</v>
      </c>
      <c r="N58" s="14">
        <f t="shared" si="53"/>
        <v>35.083106353909059</v>
      </c>
      <c r="O58" s="14">
        <f t="shared" si="53"/>
        <v>33.120588127303634</v>
      </c>
      <c r="P58" s="14">
        <f t="shared" si="53"/>
        <v>31.26785145056742</v>
      </c>
      <c r="Q58" s="14">
        <f t="shared" si="53"/>
        <v>29.518755240000758</v>
      </c>
      <c r="R58" s="14">
        <f t="shared" si="53"/>
        <v>27.867501938744805</v>
      </c>
      <c r="S58" s="14">
        <f t="shared" si="52"/>
        <v>26.308618300191089</v>
      </c>
      <c r="T58" s="14">
        <f t="shared" si="52"/>
        <v>24.836937246350278</v>
      </c>
      <c r="U58" s="14">
        <f t="shared" si="52"/>
        <v>23.447580741047933</v>
      </c>
      <c r="V58" s="20">
        <f t="shared" si="52"/>
        <v>22.135943621178654</v>
      </c>
      <c r="X58" s="17">
        <f t="shared" si="7"/>
        <v>54.415415451715681</v>
      </c>
      <c r="Y58" s="12">
        <f t="shared" si="8"/>
        <v>51.371464794809278</v>
      </c>
      <c r="Z58" s="12">
        <f t="shared" si="9"/>
        <v>48.497790070279109</v>
      </c>
      <c r="AA58" s="12">
        <f t="shared" si="10"/>
        <v>45.784866191678447</v>
      </c>
      <c r="AB58" s="12">
        <f t="shared" si="11"/>
        <v>43.223700897549712</v>
      </c>
      <c r="AC58" s="12">
        <f t="shared" si="12"/>
        <v>40.805804945661428</v>
      </c>
      <c r="AD58" s="12">
        <f t="shared" si="13"/>
        <v>38.523163974553597</v>
      </c>
      <c r="AE58" s="12">
        <f t="shared" si="14"/>
        <v>36.368211939123377</v>
      </c>
      <c r="AF58" s="12">
        <f t="shared" si="15"/>
        <v>34.333806032201004</v>
      </c>
      <c r="AG58" s="12">
        <f t="shared" si="16"/>
        <v>32.413203008990592</v>
      </c>
      <c r="AH58" s="12">
        <f t="shared" si="17"/>
        <v>30.600036835901196</v>
      </c>
      <c r="AI58" s="12">
        <f t="shared" si="18"/>
        <v>28.888297589682409</v>
      </c>
      <c r="AJ58" s="12">
        <f t="shared" si="19"/>
        <v>27.272311536924111</v>
      </c>
      <c r="AK58" s="12">
        <f t="shared" si="20"/>
        <v>25.746722327891273</v>
      </c>
      <c r="AL58" s="12">
        <f t="shared" si="21"/>
        <v>24.306473242359385</v>
      </c>
      <c r="AM58" s="12">
        <f t="shared" si="22"/>
        <v>22.946790428602149</v>
      </c>
      <c r="AN58" s="12">
        <f t="shared" si="23"/>
        <v>21.663167079975583</v>
      </c>
      <c r="AO58" s="12">
        <f t="shared" si="24"/>
        <v>20.451348496650116</v>
      </c>
      <c r="AP58" s="12">
        <f t="shared" si="25"/>
        <v>19.307317982976308</v>
      </c>
      <c r="AQ58" s="12">
        <f t="shared" si="26"/>
        <v>18.22728353373958</v>
      </c>
      <c r="AR58" s="10">
        <f t="shared" si="27"/>
        <v>17.207665265174175</v>
      </c>
      <c r="AT58" s="17">
        <f t="shared" si="28"/>
        <v>-44.033652599088143</v>
      </c>
      <c r="AU58" s="12">
        <f t="shared" si="29"/>
        <v>-41.570448658765081</v>
      </c>
      <c r="AV58" s="12">
        <f t="shared" si="30"/>
        <v>-39.245034188392751</v>
      </c>
      <c r="AW58" s="12">
        <f t="shared" si="31"/>
        <v>-37.049701365765081</v>
      </c>
      <c r="AX58" s="12">
        <f t="shared" si="32"/>
        <v>-34.977173537495958</v>
      </c>
      <c r="AY58" s="12">
        <f t="shared" si="33"/>
        <v>-33.020581099813242</v>
      </c>
      <c r="AZ58" s="12">
        <f t="shared" si="34"/>
        <v>-31.17343872856009</v>
      </c>
      <c r="BA58" s="12">
        <f t="shared" si="35"/>
        <v>-29.429623882929977</v>
      </c>
      <c r="BB58" s="12">
        <f t="shared" si="36"/>
        <v>-27.783356511684016</v>
      </c>
      <c r="BC58" s="12">
        <f t="shared" si="37"/>
        <v>-26.229179894584622</v>
      </c>
      <c r="BD58" s="12">
        <f t="shared" si="38"/>
        <v>-24.761942555542685</v>
      </c>
      <c r="BE58" s="12">
        <f t="shared" si="39"/>
        <v>-23.376781187527321</v>
      </c>
      <c r="BF58" s="12">
        <f t="shared" si="40"/>
        <v>-22.069104532641337</v>
      </c>
      <c r="BG58" s="12">
        <f t="shared" si="41"/>
        <v>-20.834578163931024</v>
      </c>
      <c r="BH58" s="12">
        <f t="shared" si="42"/>
        <v>-19.669110118488287</v>
      </c>
      <c r="BI58" s="12">
        <f t="shared" si="43"/>
        <v>-18.568837334224373</v>
      </c>
      <c r="BJ58" s="12">
        <f t="shared" si="44"/>
        <v>-17.53011284535863</v>
      </c>
      <c r="BK58" s="12">
        <f t="shared" si="45"/>
        <v>-16.549493694180388</v>
      </c>
      <c r="BL58" s="12">
        <f t="shared" si="46"/>
        <v>-15.623729519016301</v>
      </c>
      <c r="BM58" s="12">
        <f t="shared" si="47"/>
        <v>-14.749751780576778</v>
      </c>
      <c r="BN58" s="10">
        <f t="shared" si="48"/>
        <v>-13.924663590971173</v>
      </c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</row>
    <row r="59" spans="1:127" ht="15" thickBot="1" x14ac:dyDescent="0.35">
      <c r="A59" s="29">
        <f>'Radar RCS FOV boundary'!A58</f>
        <v>-38</v>
      </c>
      <c r="B59" s="14">
        <f>'Radar RCS FOV boundary'!B58</f>
        <v>70</v>
      </c>
      <c r="C59" s="14">
        <f t="shared" si="53"/>
        <v>66.084261340014635</v>
      </c>
      <c r="D59" s="14">
        <f t="shared" si="53"/>
        <v>62.387565669362182</v>
      </c>
      <c r="E59" s="14">
        <f t="shared" si="53"/>
        <v>58.897659915163651</v>
      </c>
      <c r="F59" s="14">
        <f t="shared" si="53"/>
        <v>55.602976430699705</v>
      </c>
      <c r="G59" s="14">
        <f t="shared" si="53"/>
        <v>52.492594653271908</v>
      </c>
      <c r="H59" s="14">
        <f t="shared" si="53"/>
        <v>49.556204906889654</v>
      </c>
      <c r="I59" s="14">
        <f t="shared" si="53"/>
        <v>46.784074229803018</v>
      </c>
      <c r="J59" s="14">
        <f t="shared" si="53"/>
        <v>44.167014113613526</v>
      </c>
      <c r="K59" s="14">
        <f t="shared" si="53"/>
        <v>41.696350047030727</v>
      </c>
      <c r="L59" s="14">
        <f t="shared" si="53"/>
        <v>39.363892763324436</v>
      </c>
      <c r="M59" s="14">
        <f t="shared" si="53"/>
        <v>37.161911096169177</v>
      </c>
      <c r="N59" s="14">
        <f t="shared" si="53"/>
        <v>35.083106353909059</v>
      </c>
      <c r="O59" s="14">
        <f t="shared" si="53"/>
        <v>33.120588127303634</v>
      </c>
      <c r="P59" s="14">
        <f t="shared" si="53"/>
        <v>31.26785145056742</v>
      </c>
      <c r="Q59" s="14">
        <f t="shared" si="53"/>
        <v>29.518755240000758</v>
      </c>
      <c r="R59" s="14">
        <f t="shared" si="53"/>
        <v>27.867501938744805</v>
      </c>
      <c r="S59" s="14">
        <f t="shared" si="52"/>
        <v>26.308618300191089</v>
      </c>
      <c r="T59" s="14">
        <f t="shared" si="52"/>
        <v>24.836937246350278</v>
      </c>
      <c r="U59" s="14">
        <f t="shared" si="52"/>
        <v>23.447580741047933</v>
      </c>
      <c r="V59" s="20">
        <f t="shared" si="52"/>
        <v>22.135943621178654</v>
      </c>
      <c r="X59" s="17">
        <f t="shared" si="7"/>
        <v>55.175239769390167</v>
      </c>
      <c r="Y59" s="12">
        <f t="shared" si="8"/>
        <v>52.088785205976407</v>
      </c>
      <c r="Z59" s="12">
        <f t="shared" si="9"/>
        <v>49.174984206223328</v>
      </c>
      <c r="AA59" s="12">
        <f t="shared" si="10"/>
        <v>46.424178681073634</v>
      </c>
      <c r="AB59" s="12">
        <f t="shared" si="11"/>
        <v>43.827250806508665</v>
      </c>
      <c r="AC59" s="12">
        <f t="shared" si="12"/>
        <v>41.375592801595516</v>
      </c>
      <c r="AD59" s="12">
        <f t="shared" si="13"/>
        <v>39.061078397123801</v>
      </c>
      <c r="AE59" s="12">
        <f t="shared" si="14"/>
        <v>36.876035900261847</v>
      </c>
      <c r="AF59" s="12">
        <f t="shared" si="15"/>
        <v>34.813222765952368</v>
      </c>
      <c r="AG59" s="12">
        <f t="shared" si="16"/>
        <v>32.865801590762047</v>
      </c>
      <c r="AH59" s="12">
        <f t="shared" si="17"/>
        <v>31.02731744961412</v>
      </c>
      <c r="AI59" s="12">
        <f t="shared" si="18"/>
        <v>29.291676500284218</v>
      </c>
      <c r="AJ59" s="12">
        <f t="shared" si="19"/>
        <v>27.653125784742116</v>
      </c>
      <c r="AK59" s="12">
        <f t="shared" si="20"/>
        <v>26.106234160388503</v>
      </c>
      <c r="AL59" s="12">
        <f t="shared" si="21"/>
        <v>24.64587429798188</v>
      </c>
      <c r="AM59" s="12">
        <f t="shared" si="22"/>
        <v>23.267205686585488</v>
      </c>
      <c r="AN59" s="12">
        <f t="shared" si="23"/>
        <v>21.965658589202715</v>
      </c>
      <c r="AO59" s="12">
        <f t="shared" si="24"/>
        <v>20.736918895920134</v>
      </c>
      <c r="AP59" s="12">
        <f t="shared" si="25"/>
        <v>19.576913824352484</v>
      </c>
      <c r="AQ59" s="12">
        <f t="shared" si="26"/>
        <v>18.481798419992213</v>
      </c>
      <c r="AR59" s="10">
        <f t="shared" si="27"/>
        <v>17.447942811717645</v>
      </c>
      <c r="AT59" s="17">
        <f t="shared" si="28"/>
        <v>-43.07775430997193</v>
      </c>
      <c r="AU59" s="12">
        <f t="shared" si="29"/>
        <v>-40.668022482301808</v>
      </c>
      <c r="AV59" s="12">
        <f t="shared" si="30"/>
        <v>-38.393088941457478</v>
      </c>
      <c r="AW59" s="12">
        <f t="shared" si="31"/>
        <v>-36.245413189395741</v>
      </c>
      <c r="AX59" s="12">
        <f t="shared" si="32"/>
        <v>-34.217876536926312</v>
      </c>
      <c r="AY59" s="12">
        <f t="shared" si="33"/>
        <v>-32.303758508094191</v>
      </c>
      <c r="AZ59" s="12">
        <f t="shared" si="34"/>
        <v>-30.496714564480254</v>
      </c>
      <c r="BA59" s="12">
        <f t="shared" si="35"/>
        <v>-28.790755075584908</v>
      </c>
      <c r="BB59" s="12">
        <f t="shared" si="36"/>
        <v>-27.180225465590087</v>
      </c>
      <c r="BC59" s="12">
        <f t="shared" si="37"/>
        <v>-25.659787470693946</v>
      </c>
      <c r="BD59" s="12">
        <f t="shared" si="38"/>
        <v>-24.224401444893886</v>
      </c>
      <c r="BE59" s="12">
        <f t="shared" si="39"/>
        <v>-22.869309655568507</v>
      </c>
      <c r="BF59" s="12">
        <f t="shared" si="40"/>
        <v>-21.590020513490135</v>
      </c>
      <c r="BG59" s="12">
        <f t="shared" si="41"/>
        <v>-20.382293684996561</v>
      </c>
      <c r="BH59" s="12">
        <f t="shared" si="42"/>
        <v>-19.242126036974895</v>
      </c>
      <c r="BI59" s="12">
        <f t="shared" si="43"/>
        <v>-18.165738368070702</v>
      </c>
      <c r="BJ59" s="12">
        <f t="shared" si="44"/>
        <v>-17.149562882141645</v>
      </c>
      <c r="BK59" s="12">
        <f t="shared" si="45"/>
        <v>-16.190231362435185</v>
      </c>
      <c r="BL59" s="12">
        <f t="shared" si="46"/>
        <v>-15.284564007292399</v>
      </c>
      <c r="BM59" s="12">
        <f t="shared" si="47"/>
        <v>-14.429558890372748</v>
      </c>
      <c r="BN59" s="10">
        <f t="shared" si="48"/>
        <v>-13.622382010464634</v>
      </c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</row>
    <row r="60" spans="1:127" ht="15" thickBot="1" x14ac:dyDescent="0.35">
      <c r="A60" s="29">
        <f>'Radar RCS FOV boundary'!A59</f>
        <v>-37</v>
      </c>
      <c r="B60" s="14">
        <f>'Radar RCS FOV boundary'!B59</f>
        <v>70</v>
      </c>
      <c r="C60" s="14">
        <f t="shared" si="53"/>
        <v>66.084261340014635</v>
      </c>
      <c r="D60" s="14">
        <f t="shared" si="53"/>
        <v>62.387565669362182</v>
      </c>
      <c r="E60" s="14">
        <f t="shared" si="53"/>
        <v>58.897659915163651</v>
      </c>
      <c r="F60" s="14">
        <f t="shared" si="53"/>
        <v>55.602976430699705</v>
      </c>
      <c r="G60" s="14">
        <f t="shared" si="53"/>
        <v>52.492594653271908</v>
      </c>
      <c r="H60" s="14">
        <f t="shared" si="53"/>
        <v>49.556204906889654</v>
      </c>
      <c r="I60" s="14">
        <f t="shared" si="53"/>
        <v>46.784074229803018</v>
      </c>
      <c r="J60" s="14">
        <f t="shared" si="53"/>
        <v>44.167014113613526</v>
      </c>
      <c r="K60" s="14">
        <f t="shared" si="53"/>
        <v>41.696350047030727</v>
      </c>
      <c r="L60" s="14">
        <f t="shared" si="53"/>
        <v>39.363892763324436</v>
      </c>
      <c r="M60" s="14">
        <f t="shared" si="53"/>
        <v>37.161911096169177</v>
      </c>
      <c r="N60" s="14">
        <f t="shared" si="53"/>
        <v>35.083106353909059</v>
      </c>
      <c r="O60" s="14">
        <f t="shared" si="53"/>
        <v>33.120588127303634</v>
      </c>
      <c r="P60" s="14">
        <f t="shared" si="53"/>
        <v>31.26785145056742</v>
      </c>
      <c r="Q60" s="14">
        <f t="shared" si="53"/>
        <v>29.518755240000758</v>
      </c>
      <c r="R60" s="14">
        <f t="shared" si="53"/>
        <v>27.867501938744805</v>
      </c>
      <c r="S60" s="14">
        <f t="shared" si="52"/>
        <v>26.308618300191089</v>
      </c>
      <c r="T60" s="14">
        <f t="shared" si="52"/>
        <v>24.836937246350278</v>
      </c>
      <c r="U60" s="14">
        <f t="shared" si="52"/>
        <v>23.447580741047933</v>
      </c>
      <c r="V60" s="20">
        <f t="shared" si="52"/>
        <v>22.135943621178654</v>
      </c>
      <c r="X60" s="17">
        <f t="shared" si="7"/>
        <v>55.918274210561634</v>
      </c>
      <c r="Y60" s="12">
        <f t="shared" si="8"/>
        <v>52.790254951619367</v>
      </c>
      <c r="Z60" s="12">
        <f t="shared" si="9"/>
        <v>49.837214348983082</v>
      </c>
      <c r="AA60" s="12">
        <f t="shared" si="10"/>
        <v>47.049364249950358</v>
      </c>
      <c r="AB60" s="12">
        <f t="shared" si="11"/>
        <v>44.417464042503738</v>
      </c>
      <c r="AC60" s="12">
        <f t="shared" si="12"/>
        <v>41.932790026364572</v>
      </c>
      <c r="AD60" s="12">
        <f t="shared" si="13"/>
        <v>39.587106497403369</v>
      </c>
      <c r="AE60" s="12">
        <f t="shared" si="14"/>
        <v>37.372638449562785</v>
      </c>
      <c r="AF60" s="12">
        <f t="shared" si="15"/>
        <v>35.282045803811243</v>
      </c>
      <c r="AG60" s="12">
        <f t="shared" si="16"/>
        <v>33.308399078706124</v>
      </c>
      <c r="AH60" s="12">
        <f t="shared" si="17"/>
        <v>31.445156421924551</v>
      </c>
      <c r="AI60" s="12">
        <f t="shared" si="18"/>
        <v>29.686141926630015</v>
      </c>
      <c r="AJ60" s="12">
        <f t="shared" si="19"/>
        <v>28.025525160802626</v>
      </c>
      <c r="AK60" s="12">
        <f t="shared" si="20"/>
        <v>26.457801841680524</v>
      </c>
      <c r="AL60" s="12">
        <f t="shared" si="21"/>
        <v>24.977775591256233</v>
      </c>
      <c r="AM60" s="12">
        <f t="shared" si="22"/>
        <v>23.580540712354505</v>
      </c>
      <c r="AN60" s="12">
        <f t="shared" si="23"/>
        <v>22.261465928201286</v>
      </c>
      <c r="AO60" s="12">
        <f t="shared" si="24"/>
        <v>21.016179031586933</v>
      </c>
      <c r="AP60" s="12">
        <f t="shared" si="25"/>
        <v>19.840552392741806</v>
      </c>
      <c r="AQ60" s="12">
        <f t="shared" si="26"/>
        <v>18.730689277888604</v>
      </c>
      <c r="AR60" s="10">
        <f t="shared" si="27"/>
        <v>17.682910933122866</v>
      </c>
      <c r="AT60" s="17">
        <f t="shared" si="28"/>
        <v>-42.108747420369056</v>
      </c>
      <c r="AU60" s="12">
        <f t="shared" si="29"/>
        <v>-39.753220988976224</v>
      </c>
      <c r="AV60" s="12">
        <f t="shared" si="30"/>
        <v>-37.529460642040853</v>
      </c>
      <c r="AW60" s="12">
        <f t="shared" si="31"/>
        <v>-35.430095500263164</v>
      </c>
      <c r="AX60" s="12">
        <f t="shared" si="32"/>
        <v>-33.448167004872396</v>
      </c>
      <c r="AY60" s="12">
        <f t="shared" si="33"/>
        <v>-31.577105852777741</v>
      </c>
      <c r="AZ60" s="12">
        <f t="shared" si="34"/>
        <v>-29.810710221946714</v>
      </c>
      <c r="BA60" s="12">
        <f t="shared" si="35"/>
        <v>-28.143125214836747</v>
      </c>
      <c r="BB60" s="12">
        <f t="shared" si="36"/>
        <v>-26.568823451743246</v>
      </c>
      <c r="BC60" s="12">
        <f t="shared" si="37"/>
        <v>-25.082586749738716</v>
      </c>
      <c r="BD60" s="12">
        <f t="shared" si="38"/>
        <v>-23.679488826476028</v>
      </c>
      <c r="BE60" s="12">
        <f t="shared" si="39"/>
        <v>-22.354878971525686</v>
      </c>
      <c r="BF60" s="12">
        <f t="shared" si="40"/>
        <v>-21.104366631124304</v>
      </c>
      <c r="BG60" s="12">
        <f t="shared" si="41"/>
        <v>-19.923806855238613</v>
      </c>
      <c r="BH60" s="12">
        <f t="shared" si="42"/>
        <v>-18.809286558708052</v>
      </c>
      <c r="BI60" s="12">
        <f t="shared" si="43"/>
        <v>-17.757111550926965</v>
      </c>
      <c r="BJ60" s="12">
        <f t="shared" si="44"/>
        <v>-16.763794291075001</v>
      </c>
      <c r="BK60" s="12">
        <f t="shared" si="45"/>
        <v>-15.826042328309224</v>
      </c>
      <c r="BL60" s="12">
        <f t="shared" si="46"/>
        <v>-14.94074738860172</v>
      </c>
      <c r="BM60" s="12">
        <f t="shared" si="47"/>
        <v>-14.104975072049962</v>
      </c>
      <c r="BN60" s="10">
        <f t="shared" si="48"/>
        <v>-13.315955126510593</v>
      </c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</row>
    <row r="61" spans="1:127" ht="15" thickBot="1" x14ac:dyDescent="0.35">
      <c r="A61" s="29">
        <f>'Radar RCS FOV boundary'!A60</f>
        <v>-36</v>
      </c>
      <c r="B61" s="14">
        <f>'Radar RCS FOV boundary'!B60</f>
        <v>70</v>
      </c>
      <c r="C61" s="14">
        <f t="shared" si="53"/>
        <v>66.084261340014635</v>
      </c>
      <c r="D61" s="14">
        <f t="shared" si="53"/>
        <v>62.387565669362182</v>
      </c>
      <c r="E61" s="14">
        <f t="shared" si="53"/>
        <v>58.897659915163651</v>
      </c>
      <c r="F61" s="14">
        <f t="shared" si="53"/>
        <v>55.602976430699705</v>
      </c>
      <c r="G61" s="14">
        <f t="shared" si="53"/>
        <v>52.492594653271908</v>
      </c>
      <c r="H61" s="14">
        <f t="shared" si="53"/>
        <v>49.556204906889654</v>
      </c>
      <c r="I61" s="14">
        <f t="shared" si="53"/>
        <v>46.784074229803018</v>
      </c>
      <c r="J61" s="14">
        <f t="shared" si="53"/>
        <v>44.167014113613526</v>
      </c>
      <c r="K61" s="14">
        <f t="shared" si="53"/>
        <v>41.696350047030727</v>
      </c>
      <c r="L61" s="14">
        <f t="shared" si="53"/>
        <v>39.363892763324436</v>
      </c>
      <c r="M61" s="14">
        <f t="shared" si="53"/>
        <v>37.161911096169177</v>
      </c>
      <c r="N61" s="14">
        <f t="shared" si="53"/>
        <v>35.083106353909059</v>
      </c>
      <c r="O61" s="14">
        <f t="shared" si="53"/>
        <v>33.120588127303634</v>
      </c>
      <c r="P61" s="14">
        <f t="shared" si="53"/>
        <v>31.26785145056742</v>
      </c>
      <c r="Q61" s="14">
        <f t="shared" si="53"/>
        <v>29.518755240000758</v>
      </c>
      <c r="R61" s="14">
        <f t="shared" si="53"/>
        <v>27.867501938744805</v>
      </c>
      <c r="S61" s="14">
        <f t="shared" si="52"/>
        <v>26.308618300191089</v>
      </c>
      <c r="T61" s="14">
        <f t="shared" si="52"/>
        <v>24.836937246350278</v>
      </c>
      <c r="U61" s="14">
        <f t="shared" si="52"/>
        <v>23.447580741047933</v>
      </c>
      <c r="V61" s="20">
        <f t="shared" si="52"/>
        <v>22.135943621178654</v>
      </c>
      <c r="X61" s="17">
        <f t="shared" si="7"/>
        <v>56.644292669162262</v>
      </c>
      <c r="Y61" s="12">
        <f t="shared" si="8"/>
        <v>53.475660573845623</v>
      </c>
      <c r="Z61" s="12">
        <f t="shared" si="9"/>
        <v>50.484278981313302</v>
      </c>
      <c r="AA61" s="12">
        <f t="shared" si="10"/>
        <v>47.660232653761661</v>
      </c>
      <c r="AB61" s="12">
        <f t="shared" si="11"/>
        <v>44.994161003101219</v>
      </c>
      <c r="AC61" s="12">
        <f t="shared" si="12"/>
        <v>42.477227064337654</v>
      </c>
      <c r="AD61" s="12">
        <f t="shared" si="13"/>
        <v>40.101088204554749</v>
      </c>
      <c r="AE61" s="12">
        <f t="shared" si="14"/>
        <v>37.857868470411056</v>
      </c>
      <c r="AF61" s="12">
        <f t="shared" si="15"/>
        <v>35.740132482493493</v>
      </c>
      <c r="AG61" s="12">
        <f t="shared" si="16"/>
        <v>33.740860789997797</v>
      </c>
      <c r="AH61" s="12">
        <f t="shared" si="17"/>
        <v>31.853426604046682</v>
      </c>
      <c r="AI61" s="12">
        <f t="shared" si="18"/>
        <v>30.071573832525647</v>
      </c>
      <c r="AJ61" s="12">
        <f t="shared" si="19"/>
        <v>28.38939634363101</v>
      </c>
      <c r="AK61" s="12">
        <f t="shared" si="20"/>
        <v>26.801318389396684</v>
      </c>
      <c r="AL61" s="12">
        <f t="shared" si="21"/>
        <v>25.302076124311867</v>
      </c>
      <c r="AM61" s="12">
        <f t="shared" si="22"/>
        <v>23.886700157770999</v>
      </c>
      <c r="AN61" s="12">
        <f t="shared" si="23"/>
        <v>22.550499082524393</v>
      </c>
      <c r="AO61" s="12">
        <f t="shared" si="24"/>
        <v>21.289043924532887</v>
      </c>
      <c r="AP61" s="12">
        <f t="shared" si="25"/>
        <v>20.098153462684031</v>
      </c>
      <c r="AQ61" s="12">
        <f t="shared" si="26"/>
        <v>18.97388036971045</v>
      </c>
      <c r="AR61" s="10">
        <f t="shared" si="27"/>
        <v>17.91249812837313</v>
      </c>
      <c r="AT61" s="17">
        <f t="shared" si="28"/>
        <v>-41.126926799972431</v>
      </c>
      <c r="AU61" s="12">
        <f t="shared" si="29"/>
        <v>-38.826322553729</v>
      </c>
      <c r="AV61" s="12">
        <f t="shared" si="30"/>
        <v>-36.654412093033308</v>
      </c>
      <c r="AW61" s="12">
        <f t="shared" si="31"/>
        <v>-34.603996400294371</v>
      </c>
      <c r="AX61" s="12">
        <f t="shared" si="32"/>
        <v>-32.668279164656845</v>
      </c>
      <c r="AY61" s="12">
        <f t="shared" si="33"/>
        <v>-30.840844254939114</v>
      </c>
      <c r="AZ61" s="12">
        <f t="shared" si="34"/>
        <v>-29.115634452715508</v>
      </c>
      <c r="BA61" s="12">
        <f t="shared" si="35"/>
        <v>-27.486931375051221</v>
      </c>
      <c r="BB61" s="12">
        <f t="shared" si="36"/>
        <v>-25.949336520341898</v>
      </c>
      <c r="BC61" s="12">
        <f t="shared" si="37"/>
        <v>-24.497753374432282</v>
      </c>
      <c r="BD61" s="12">
        <f t="shared" si="38"/>
        <v>-23.127370517702982</v>
      </c>
      <c r="BE61" s="12">
        <f t="shared" si="39"/>
        <v>-21.833645677131901</v>
      </c>
      <c r="BF61" s="12">
        <f t="shared" si="40"/>
        <v>-20.612290670469509</v>
      </c>
      <c r="BG61" s="12">
        <f t="shared" si="41"/>
        <v>-19.459257192623607</v>
      </c>
      <c r="BH61" s="12">
        <f t="shared" si="42"/>
        <v>-18.370723397141401</v>
      </c>
      <c r="BI61" s="12">
        <f t="shared" si="43"/>
        <v>-17.343081228311625</v>
      </c>
      <c r="BJ61" s="12">
        <f t="shared" si="44"/>
        <v>-16.372924461897821</v>
      </c>
      <c r="BK61" s="12">
        <f t="shared" si="45"/>
        <v>-15.457037414862487</v>
      </c>
      <c r="BL61" s="12">
        <f t="shared" si="46"/>
        <v>-14.592384286659382</v>
      </c>
      <c r="BM61" s="12">
        <f t="shared" si="47"/>
        <v>-13.776099096764595</v>
      </c>
      <c r="BN61" s="10">
        <f t="shared" si="48"/>
        <v>-13.005476185093302</v>
      </c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</row>
    <row r="62" spans="1:127" ht="15" thickBot="1" x14ac:dyDescent="0.35">
      <c r="A62" s="29">
        <f>'Radar RCS FOV boundary'!A61</f>
        <v>-35</v>
      </c>
      <c r="B62" s="14">
        <f>'Radar RCS FOV boundary'!B61</f>
        <v>70</v>
      </c>
      <c r="C62" s="14">
        <f t="shared" si="53"/>
        <v>66.084261340014635</v>
      </c>
      <c r="D62" s="14">
        <f t="shared" si="53"/>
        <v>62.387565669362182</v>
      </c>
      <c r="E62" s="14">
        <f t="shared" si="53"/>
        <v>58.897659915163651</v>
      </c>
      <c r="F62" s="14">
        <f t="shared" si="53"/>
        <v>55.602976430699705</v>
      </c>
      <c r="G62" s="14">
        <f t="shared" si="53"/>
        <v>52.492594653271908</v>
      </c>
      <c r="H62" s="14">
        <f t="shared" si="53"/>
        <v>49.556204906889654</v>
      </c>
      <c r="I62" s="14">
        <f t="shared" si="53"/>
        <v>46.784074229803018</v>
      </c>
      <c r="J62" s="14">
        <f t="shared" si="53"/>
        <v>44.167014113613526</v>
      </c>
      <c r="K62" s="14">
        <f t="shared" si="53"/>
        <v>41.696350047030727</v>
      </c>
      <c r="L62" s="14">
        <f t="shared" si="53"/>
        <v>39.363892763324436</v>
      </c>
      <c r="M62" s="14">
        <f t="shared" si="53"/>
        <v>37.161911096169177</v>
      </c>
      <c r="N62" s="14">
        <f t="shared" si="53"/>
        <v>35.083106353909059</v>
      </c>
      <c r="O62" s="14">
        <f t="shared" si="53"/>
        <v>33.120588127303634</v>
      </c>
      <c r="P62" s="14">
        <f t="shared" si="53"/>
        <v>31.26785145056742</v>
      </c>
      <c r="Q62" s="14">
        <f t="shared" si="53"/>
        <v>29.518755240000758</v>
      </c>
      <c r="R62" s="14">
        <f t="shared" si="53"/>
        <v>27.867501938744805</v>
      </c>
      <c r="S62" s="14">
        <f t="shared" si="52"/>
        <v>26.308618300191089</v>
      </c>
      <c r="T62" s="14">
        <f t="shared" si="52"/>
        <v>24.836937246350278</v>
      </c>
      <c r="U62" s="14">
        <f t="shared" si="52"/>
        <v>23.447580741047933</v>
      </c>
      <c r="V62" s="20">
        <f t="shared" si="52"/>
        <v>22.135943621178654</v>
      </c>
      <c r="X62" s="17">
        <f t="shared" si="7"/>
        <v>57.353074217103462</v>
      </c>
      <c r="Y62" s="12">
        <f t="shared" si="8"/>
        <v>54.144793503090291</v>
      </c>
      <c r="Z62" s="12">
        <f t="shared" si="9"/>
        <v>51.115981200847791</v>
      </c>
      <c r="AA62" s="12">
        <f t="shared" si="10"/>
        <v>48.256598004687149</v>
      </c>
      <c r="AB62" s="12">
        <f t="shared" si="11"/>
        <v>45.557166198882499</v>
      </c>
      <c r="AC62" s="12">
        <f t="shared" si="12"/>
        <v>43.008738242820463</v>
      </c>
      <c r="AD62" s="12">
        <f t="shared" si="13"/>
        <v>40.602867113468989</v>
      </c>
      <c r="AE62" s="12">
        <f t="shared" si="14"/>
        <v>38.331578306862433</v>
      </c>
      <c r="AF62" s="12">
        <f t="shared" si="15"/>
        <v>36.187343405799041</v>
      </c>
      <c r="AG62" s="12">
        <f t="shared" si="16"/>
        <v>34.163055126138268</v>
      </c>
      <c r="AH62" s="12">
        <f t="shared" si="17"/>
        <v>32.252003758986405</v>
      </c>
      <c r="AI62" s="12">
        <f t="shared" si="18"/>
        <v>30.447854930685594</v>
      </c>
      <c r="AJ62" s="12">
        <f t="shared" si="19"/>
        <v>28.744628606889719</v>
      </c>
      <c r="AK62" s="12">
        <f t="shared" si="20"/>
        <v>27.13667927113373</v>
      </c>
      <c r="AL62" s="12">
        <f t="shared" si="21"/>
        <v>25.618677212196562</v>
      </c>
      <c r="AM62" s="12">
        <f t="shared" si="22"/>
        <v>24.185590858232501</v>
      </c>
      <c r="AN62" s="12">
        <f t="shared" si="23"/>
        <v>22.832670099115791</v>
      </c>
      <c r="AO62" s="12">
        <f t="shared" si="24"/>
        <v>21.555430541718657</v>
      </c>
      <c r="AP62" s="12">
        <f t="shared" si="25"/>
        <v>20.349638645935268</v>
      </c>
      <c r="AQ62" s="12">
        <f t="shared" si="26"/>
        <v>19.211297692183543</v>
      </c>
      <c r="AR62" s="10">
        <f t="shared" si="27"/>
        <v>18.136634533872535</v>
      </c>
      <c r="AT62" s="17">
        <f t="shared" si="28"/>
        <v>-40.132591217705112</v>
      </c>
      <c r="AU62" s="12">
        <f t="shared" si="29"/>
        <v>-37.887609232611439</v>
      </c>
      <c r="AV62" s="12">
        <f t="shared" si="30"/>
        <v>-35.768209572517797</v>
      </c>
      <c r="AW62" s="12">
        <f t="shared" si="31"/>
        <v>-33.767367272209704</v>
      </c>
      <c r="AX62" s="12">
        <f t="shared" si="32"/>
        <v>-31.878450336870905</v>
      </c>
      <c r="AY62" s="12">
        <f t="shared" si="33"/>
        <v>-30.095197759663638</v>
      </c>
      <c r="AZ62" s="12">
        <f t="shared" si="34"/>
        <v>-28.411698768986209</v>
      </c>
      <c r="BA62" s="12">
        <f t="shared" si="35"/>
        <v>-26.822373236620809</v>
      </c>
      <c r="BB62" s="12">
        <f t="shared" si="36"/>
        <v>-25.321953181832342</v>
      </c>
      <c r="BC62" s="12">
        <f t="shared" si="37"/>
        <v>-23.905465310111765</v>
      </c>
      <c r="BD62" s="12">
        <f t="shared" si="38"/>
        <v>-22.568214528686859</v>
      </c>
      <c r="BE62" s="12">
        <f t="shared" si="39"/>
        <v>-21.305768384160817</v>
      </c>
      <c r="BF62" s="12">
        <f t="shared" si="40"/>
        <v>-20.113942370695788</v>
      </c>
      <c r="BG62" s="12">
        <f t="shared" si="41"/>
        <v>-18.98878606004363</v>
      </c>
      <c r="BH62" s="12">
        <f t="shared" si="42"/>
        <v>-17.926570007450717</v>
      </c>
      <c r="BI62" s="12">
        <f t="shared" si="43"/>
        <v>-16.923773390034874</v>
      </c>
      <c r="BJ62" s="12">
        <f t="shared" si="44"/>
        <v>-15.977072336660713</v>
      </c>
      <c r="BK62" s="12">
        <f t="shared" si="45"/>
        <v>-15.083328910631499</v>
      </c>
      <c r="BL62" s="12">
        <f t="shared" si="46"/>
        <v>-14.239580708679574</v>
      </c>
      <c r="BM62" s="12">
        <f t="shared" si="47"/>
        <v>-13.443031041780168</v>
      </c>
      <c r="BN62" s="10">
        <f t="shared" si="48"/>
        <v>-12.691039665241856</v>
      </c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</row>
    <row r="63" spans="1:127" ht="15" thickBot="1" x14ac:dyDescent="0.35">
      <c r="A63" s="29">
        <f>'Radar RCS FOV boundary'!A62</f>
        <v>-34</v>
      </c>
      <c r="B63" s="14">
        <f>'Radar RCS FOV boundary'!B62</f>
        <v>70</v>
      </c>
      <c r="C63" s="14">
        <f t="shared" si="53"/>
        <v>66.084261340014635</v>
      </c>
      <c r="D63" s="14">
        <f t="shared" si="53"/>
        <v>62.387565669362182</v>
      </c>
      <c r="E63" s="14">
        <f t="shared" si="53"/>
        <v>58.897659915163651</v>
      </c>
      <c r="F63" s="14">
        <f t="shared" si="53"/>
        <v>55.602976430699705</v>
      </c>
      <c r="G63" s="14">
        <f t="shared" si="53"/>
        <v>52.492594653271908</v>
      </c>
      <c r="H63" s="14">
        <f t="shared" si="53"/>
        <v>49.556204906889654</v>
      </c>
      <c r="I63" s="14">
        <f t="shared" si="53"/>
        <v>46.784074229803018</v>
      </c>
      <c r="J63" s="14">
        <f t="shared" si="53"/>
        <v>44.167014113613526</v>
      </c>
      <c r="K63" s="14">
        <f t="shared" si="53"/>
        <v>41.696350047030727</v>
      </c>
      <c r="L63" s="14">
        <f t="shared" si="53"/>
        <v>39.363892763324436</v>
      </c>
      <c r="M63" s="14">
        <f t="shared" si="53"/>
        <v>37.161911096169177</v>
      </c>
      <c r="N63" s="14">
        <f t="shared" si="53"/>
        <v>35.083106353909059</v>
      </c>
      <c r="O63" s="14">
        <f t="shared" si="53"/>
        <v>33.120588127303634</v>
      </c>
      <c r="P63" s="14">
        <f t="shared" si="53"/>
        <v>31.26785145056742</v>
      </c>
      <c r="Q63" s="14">
        <f t="shared" si="53"/>
        <v>29.518755240000758</v>
      </c>
      <c r="R63" s="14">
        <f t="shared" si="53"/>
        <v>27.867501938744805</v>
      </c>
      <c r="S63" s="14">
        <f t="shared" si="52"/>
        <v>26.308618300191089</v>
      </c>
      <c r="T63" s="14">
        <f t="shared" si="52"/>
        <v>24.836937246350278</v>
      </c>
      <c r="U63" s="14">
        <f t="shared" si="52"/>
        <v>23.447580741047933</v>
      </c>
      <c r="V63" s="20">
        <f t="shared" si="52"/>
        <v>22.135943621178654</v>
      </c>
      <c r="X63" s="17">
        <f t="shared" si="7"/>
        <v>58.044403171504548</v>
      </c>
      <c r="Y63" s="12">
        <f t="shared" si="8"/>
        <v>54.797450121584014</v>
      </c>
      <c r="Z63" s="12">
        <f t="shared" si="9"/>
        <v>51.73212878001678</v>
      </c>
      <c r="AA63" s="12">
        <f t="shared" si="10"/>
        <v>48.838278828198874</v>
      </c>
      <c r="AB63" s="12">
        <f t="shared" si="11"/>
        <v>46.10630830684569</v>
      </c>
      <c r="AC63" s="12">
        <f t="shared" si="12"/>
        <v>43.527161822469694</v>
      </c>
      <c r="AD63" s="12">
        <f t="shared" si="13"/>
        <v>41.092290532359925</v>
      </c>
      <c r="AE63" s="12">
        <f t="shared" si="14"/>
        <v>38.793623808575461</v>
      </c>
      <c r="AF63" s="12">
        <f t="shared" si="15"/>
        <v>36.623542487030214</v>
      </c>
      <c r="AG63" s="12">
        <f t="shared" si="16"/>
        <v>34.574853613000485</v>
      </c>
      <c r="AH63" s="12">
        <f t="shared" si="17"/>
        <v>32.640766599346769</v>
      </c>
      <c r="AI63" s="12">
        <f t="shared" si="18"/>
        <v>30.814870718423602</v>
      </c>
      <c r="AJ63" s="12">
        <f t="shared" si="19"/>
        <v>29.091113853072432</v>
      </c>
      <c r="AK63" s="12">
        <f t="shared" si="20"/>
        <v>27.463782436265127</v>
      </c>
      <c r="AL63" s="12">
        <f t="shared" si="21"/>
        <v>25.927482512906408</v>
      </c>
      <c r="AM63" s="12">
        <f t="shared" si="22"/>
        <v>24.477121861022376</v>
      </c>
      <c r="AN63" s="12">
        <f t="shared" si="23"/>
        <v>23.107893113074116</v>
      </c>
      <c r="AO63" s="12">
        <f t="shared" si="24"/>
        <v>21.815257821450203</v>
      </c>
      <c r="AP63" s="12">
        <f t="shared" si="25"/>
        <v>20.594931415321621</v>
      </c>
      <c r="AQ63" s="12">
        <f t="shared" si="26"/>
        <v>19.442868998997021</v>
      </c>
      <c r="AR63" s="10">
        <f t="shared" si="27"/>
        <v>18.355251944705543</v>
      </c>
      <c r="AT63" s="17">
        <f t="shared" si="28"/>
        <v>-39.126043250804614</v>
      </c>
      <c r="AU63" s="12">
        <f t="shared" si="29"/>
        <v>-36.937366676955541</v>
      </c>
      <c r="AV63" s="12">
        <f t="shared" si="30"/>
        <v>-34.871122752741108</v>
      </c>
      <c r="AW63" s="12">
        <f t="shared" si="31"/>
        <v>-32.920462703026772</v>
      </c>
      <c r="AX63" s="12">
        <f t="shared" si="32"/>
        <v>-31.078920867157514</v>
      </c>
      <c r="AY63" s="12">
        <f t="shared" si="33"/>
        <v>-29.340393267869594</v>
      </c>
      <c r="AZ63" s="12">
        <f t="shared" si="34"/>
        <v>-27.699117379038576</v>
      </c>
      <c r="BA63" s="12">
        <f t="shared" si="35"/>
        <v>-26.149653025201804</v>
      </c>
      <c r="BB63" s="12">
        <f t="shared" si="36"/>
        <v>-24.686864349544862</v>
      </c>
      <c r="BC63" s="12">
        <f t="shared" si="37"/>
        <v>-23.305902790583044</v>
      </c>
      <c r="BD63" s="12">
        <f t="shared" si="38"/>
        <v>-22.00219101111238</v>
      </c>
      <c r="BE63" s="12">
        <f t="shared" si="39"/>
        <v>-20.771407726161016</v>
      </c>
      <c r="BF63" s="12">
        <f t="shared" si="40"/>
        <v>-19.609473379651771</v>
      </c>
      <c r="BG63" s="12">
        <f t="shared" si="41"/>
        <v>-18.512536622299539</v>
      </c>
      <c r="BH63" s="12">
        <f t="shared" si="42"/>
        <v>-17.476961545923352</v>
      </c>
      <c r="BI63" s="12">
        <f t="shared" si="43"/>
        <v>-16.499315631859783</v>
      </c>
      <c r="BJ63" s="12">
        <f t="shared" si="44"/>
        <v>-15.57635837353158</v>
      </c>
      <c r="BK63" s="12">
        <f t="shared" si="45"/>
        <v>-14.705030535459803</v>
      </c>
      <c r="BL63" s="12">
        <f t="shared" si="46"/>
        <v>-13.882444013117443</v>
      </c>
      <c r="BM63" s="12">
        <f t="shared" si="47"/>
        <v>-13.105872260013923</v>
      </c>
      <c r="BN63" s="10">
        <f t="shared" si="48"/>
        <v>-12.372741250280122</v>
      </c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</row>
    <row r="64" spans="1:127" ht="15" thickBot="1" x14ac:dyDescent="0.35">
      <c r="A64" s="29">
        <f>'Radar RCS FOV boundary'!A63</f>
        <v>-33</v>
      </c>
      <c r="B64" s="14">
        <f>'Radar RCS FOV boundary'!B63</f>
        <v>70</v>
      </c>
      <c r="C64" s="14">
        <f t="shared" si="53"/>
        <v>66.084261340014635</v>
      </c>
      <c r="D64" s="14">
        <f t="shared" si="53"/>
        <v>62.387565669362182</v>
      </c>
      <c r="E64" s="14">
        <f t="shared" si="53"/>
        <v>58.897659915163651</v>
      </c>
      <c r="F64" s="14">
        <f t="shared" si="53"/>
        <v>55.602976430699705</v>
      </c>
      <c r="G64" s="14">
        <f t="shared" si="53"/>
        <v>52.492594653271908</v>
      </c>
      <c r="H64" s="14">
        <f t="shared" si="53"/>
        <v>49.556204906889654</v>
      </c>
      <c r="I64" s="14">
        <f t="shared" si="53"/>
        <v>46.784074229803018</v>
      </c>
      <c r="J64" s="14">
        <f t="shared" si="53"/>
        <v>44.167014113613526</v>
      </c>
      <c r="K64" s="14">
        <f t="shared" si="53"/>
        <v>41.696350047030727</v>
      </c>
      <c r="L64" s="14">
        <f t="shared" si="53"/>
        <v>39.363892763324436</v>
      </c>
      <c r="M64" s="14">
        <f t="shared" si="53"/>
        <v>37.161911096169177</v>
      </c>
      <c r="N64" s="14">
        <f t="shared" si="53"/>
        <v>35.083106353909059</v>
      </c>
      <c r="O64" s="14">
        <f t="shared" si="53"/>
        <v>33.120588127303634</v>
      </c>
      <c r="P64" s="14">
        <f t="shared" si="53"/>
        <v>31.26785145056742</v>
      </c>
      <c r="Q64" s="14">
        <f t="shared" si="53"/>
        <v>29.518755240000758</v>
      </c>
      <c r="R64" s="14">
        <f t="shared" si="53"/>
        <v>27.867501938744805</v>
      </c>
      <c r="S64" s="14">
        <f t="shared" si="52"/>
        <v>26.308618300191089</v>
      </c>
      <c r="T64" s="14">
        <f t="shared" si="52"/>
        <v>24.836937246350278</v>
      </c>
      <c r="U64" s="14">
        <f t="shared" si="52"/>
        <v>23.447580741047933</v>
      </c>
      <c r="V64" s="20">
        <f t="shared" si="52"/>
        <v>22.135943621178654</v>
      </c>
      <c r="X64" s="17">
        <f t="shared" si="7"/>
        <v>58.718069160325143</v>
      </c>
      <c r="Y64" s="12">
        <f t="shared" si="8"/>
        <v>55.43343182531401</v>
      </c>
      <c r="Z64" s="12">
        <f t="shared" si="9"/>
        <v>52.332534224541931</v>
      </c>
      <c r="AA64" s="12">
        <f t="shared" si="10"/>
        <v>49.40509811828413</v>
      </c>
      <c r="AB64" s="12">
        <f t="shared" si="11"/>
        <v>46.641420222539345</v>
      </c>
      <c r="AC64" s="12">
        <f t="shared" si="12"/>
        <v>44.032340046510484</v>
      </c>
      <c r="AD64" s="12">
        <f t="shared" si="13"/>
        <v>41.569209529228445</v>
      </c>
      <c r="AE64" s="12">
        <f t="shared" si="14"/>
        <v>39.243864374676555</v>
      </c>
      <c r="AF64" s="12">
        <f t="shared" si="15"/>
        <v>37.048596990403084</v>
      </c>
      <c r="AG64" s="12">
        <f t="shared" si="16"/>
        <v>34.976130939923955</v>
      </c>
      <c r="AH64" s="12">
        <f t="shared" si="17"/>
        <v>33.019596824235812</v>
      </c>
      <c r="AI64" s="12">
        <f t="shared" si="18"/>
        <v>31.172509512495946</v>
      </c>
      <c r="AJ64" s="12">
        <f t="shared" si="19"/>
        <v>29.42874664639821</v>
      </c>
      <c r="AK64" s="12">
        <f t="shared" si="20"/>
        <v>27.782528346995125</v>
      </c>
      <c r="AL64" s="12">
        <f t="shared" si="21"/>
        <v>26.228398056702723</v>
      </c>
      <c r="AM64" s="12">
        <f t="shared" si="22"/>
        <v>24.761204452986782</v>
      </c>
      <c r="AN64" s="12">
        <f t="shared" si="23"/>
        <v>23.376084373781609</v>
      </c>
      <c r="AO64" s="12">
        <f t="shared" si="24"/>
        <v>22.068446698045946</v>
      </c>
      <c r="AP64" s="12">
        <f t="shared" si="25"/>
        <v>20.833957128026444</v>
      </c>
      <c r="AQ64" s="12">
        <f t="shared" si="26"/>
        <v>19.668523822788007</v>
      </c>
      <c r="AR64" s="10">
        <f t="shared" si="27"/>
        <v>18.568283835391806</v>
      </c>
      <c r="AT64" s="17">
        <f t="shared" si="28"/>
        <v>-38.107589192748378</v>
      </c>
      <c r="AU64" s="12">
        <f t="shared" si="29"/>
        <v>-35.97588404645002</v>
      </c>
      <c r="AV64" s="12">
        <f t="shared" si="30"/>
        <v>-33.963424618052372</v>
      </c>
      <c r="AW64" s="12">
        <f t="shared" si="31"/>
        <v>-32.063540406589425</v>
      </c>
      <c r="AX64" s="12">
        <f t="shared" si="32"/>
        <v>-30.269934053073925</v>
      </c>
      <c r="AY64" s="12">
        <f t="shared" si="33"/>
        <v>-28.576660467262084</v>
      </c>
      <c r="AZ64" s="12">
        <f t="shared" si="34"/>
        <v>-26.978107122048748</v>
      </c>
      <c r="BA64" s="12">
        <f t="shared" si="35"/>
        <v>-25.468975450176849</v>
      </c>
      <c r="BB64" s="12">
        <f t="shared" si="36"/>
        <v>-24.044263281598628</v>
      </c>
      <c r="BC64" s="12">
        <f t="shared" si="37"/>
        <v>-22.69924826327545</v>
      </c>
      <c r="BD64" s="12">
        <f t="shared" si="38"/>
        <v>-21.429472206459547</v>
      </c>
      <c r="BE64" s="12">
        <f t="shared" si="39"/>
        <v>-20.230726309575036</v>
      </c>
      <c r="BF64" s="12">
        <f t="shared" si="40"/>
        <v>-19.099037207718098</v>
      </c>
      <c r="BG64" s="12">
        <f t="shared" si="41"/>
        <v>-18.030653802535802</v>
      </c>
      <c r="BH64" s="12">
        <f t="shared" si="42"/>
        <v>-17.022034828830066</v>
      </c>
      <c r="BI64" s="12">
        <f t="shared" si="43"/>
        <v>-16.069837116674819</v>
      </c>
      <c r="BJ64" s="12">
        <f t="shared" si="44"/>
        <v>-15.170904510140085</v>
      </c>
      <c r="BK64" s="12">
        <f t="shared" si="45"/>
        <v>-14.322257405892916</v>
      </c>
      <c r="BL64" s="12">
        <f t="shared" si="46"/>
        <v>-13.521082876999822</v>
      </c>
      <c r="BM64" s="12">
        <f t="shared" si="47"/>
        <v>-12.764725349195047</v>
      </c>
      <c r="BN64" s="10">
        <f t="shared" si="48"/>
        <v>-12.050677798710215</v>
      </c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</row>
    <row r="65" spans="1:127" ht="15" thickBot="1" x14ac:dyDescent="0.35">
      <c r="A65" s="29">
        <f>'Radar RCS FOV boundary'!A64</f>
        <v>-32</v>
      </c>
      <c r="B65" s="14">
        <f>'Radar RCS FOV boundary'!B64</f>
        <v>70</v>
      </c>
      <c r="C65" s="14">
        <f t="shared" si="53"/>
        <v>66.084261340014635</v>
      </c>
      <c r="D65" s="14">
        <f t="shared" si="53"/>
        <v>62.387565669362182</v>
      </c>
      <c r="E65" s="14">
        <f t="shared" si="53"/>
        <v>58.897659915163651</v>
      </c>
      <c r="F65" s="14">
        <f t="shared" si="53"/>
        <v>55.602976430699705</v>
      </c>
      <c r="G65" s="14">
        <f t="shared" si="53"/>
        <v>52.492594653271908</v>
      </c>
      <c r="H65" s="14">
        <f t="shared" si="53"/>
        <v>49.556204906889654</v>
      </c>
      <c r="I65" s="14">
        <f t="shared" si="53"/>
        <v>46.784074229803018</v>
      </c>
      <c r="J65" s="14">
        <f t="shared" si="53"/>
        <v>44.167014113613526</v>
      </c>
      <c r="K65" s="14">
        <f t="shared" si="53"/>
        <v>41.696350047030727</v>
      </c>
      <c r="L65" s="14">
        <f t="shared" si="53"/>
        <v>39.363892763324436</v>
      </c>
      <c r="M65" s="14">
        <f t="shared" si="53"/>
        <v>37.161911096169177</v>
      </c>
      <c r="N65" s="14">
        <f t="shared" si="53"/>
        <v>35.083106353909059</v>
      </c>
      <c r="O65" s="14">
        <f t="shared" si="53"/>
        <v>33.120588127303634</v>
      </c>
      <c r="P65" s="14">
        <f t="shared" si="53"/>
        <v>31.26785145056742</v>
      </c>
      <c r="Q65" s="14">
        <f t="shared" si="53"/>
        <v>29.518755240000758</v>
      </c>
      <c r="R65" s="14">
        <f t="shared" si="53"/>
        <v>27.867501938744805</v>
      </c>
      <c r="S65" s="14">
        <f t="shared" si="52"/>
        <v>26.308618300191089</v>
      </c>
      <c r="T65" s="14">
        <f t="shared" si="52"/>
        <v>24.836937246350278</v>
      </c>
      <c r="U65" s="14">
        <f t="shared" si="52"/>
        <v>23.447580741047933</v>
      </c>
      <c r="V65" s="20">
        <f t="shared" si="52"/>
        <v>22.135943621178654</v>
      </c>
      <c r="X65" s="17">
        <f t="shared" si="7"/>
        <v>59.373867186381666</v>
      </c>
      <c r="Y65" s="12">
        <f t="shared" si="8"/>
        <v>56.052545084459503</v>
      </c>
      <c r="Z65" s="12">
        <f t="shared" si="9"/>
        <v>52.917014830491063</v>
      </c>
      <c r="AA65" s="12">
        <f t="shared" si="10"/>
        <v>49.956883391308594</v>
      </c>
      <c r="AB65" s="12">
        <f t="shared" si="11"/>
        <v>47.162339110912491</v>
      </c>
      <c r="AC65" s="12">
        <f t="shared" si="12"/>
        <v>44.524119188741921</v>
      </c>
      <c r="AD65" s="12">
        <f t="shared" si="13"/>
        <v>42.033478977182597</v>
      </c>
      <c r="AE65" s="12">
        <f t="shared" si="14"/>
        <v>39.682162996544932</v>
      </c>
      <c r="AF65" s="12">
        <f t="shared" si="15"/>
        <v>37.462377571439056</v>
      </c>
      <c r="AG65" s="12">
        <f t="shared" si="16"/>
        <v>35.366764997846872</v>
      </c>
      <c r="AH65" s="12">
        <f t="shared" si="17"/>
        <v>33.388379155265646</v>
      </c>
      <c r="AI65" s="12">
        <f t="shared" si="18"/>
        <v>31.520662483086738</v>
      </c>
      <c r="AJ65" s="12">
        <f t="shared" si="19"/>
        <v>29.757424244895702</v>
      </c>
      <c r="AK65" s="12">
        <f t="shared" si="20"/>
        <v>28.092820008648221</v>
      </c>
      <c r="AL65" s="12">
        <f t="shared" si="21"/>
        <v>26.521332274707163</v>
      </c>
      <c r="AM65" s="12">
        <f t="shared" si="22"/>
        <v>25.037752187530185</v>
      </c>
      <c r="AN65" s="12">
        <f t="shared" si="23"/>
        <v>23.637162270389538</v>
      </c>
      <c r="AO65" s="12">
        <f t="shared" si="24"/>
        <v>22.314920125896514</v>
      </c>
      <c r="AP65" s="12">
        <f t="shared" si="25"/>
        <v>21.066643048304247</v>
      </c>
      <c r="AQ65" s="12">
        <f t="shared" si="26"/>
        <v>19.888193496584865</v>
      </c>
      <c r="AR65" s="10">
        <f t="shared" si="27"/>
        <v>18.775665380129912</v>
      </c>
      <c r="AT65" s="17">
        <f t="shared" si="28"/>
        <v>-37.077538960048443</v>
      </c>
      <c r="AU65" s="12">
        <f t="shared" si="29"/>
        <v>-35.003453921148797</v>
      </c>
      <c r="AV65" s="12">
        <f t="shared" si="30"/>
        <v>-33.045391381833674</v>
      </c>
      <c r="AW65" s="12">
        <f t="shared" si="31"/>
        <v>-31.196861145145196</v>
      </c>
      <c r="AX65" s="12">
        <f t="shared" si="32"/>
        <v>-29.451736070056054</v>
      </c>
      <c r="AY65" s="12">
        <f t="shared" si="33"/>
        <v>-27.804231762438853</v>
      </c>
      <c r="AZ65" s="12">
        <f t="shared" si="34"/>
        <v>-26.248887402104931</v>
      </c>
      <c r="BA65" s="12">
        <f t="shared" si="35"/>
        <v>-24.780547642361711</v>
      </c>
      <c r="BB65" s="12">
        <f t="shared" si="36"/>
        <v>-23.394345522093072</v>
      </c>
      <c r="BC65" s="12">
        <f t="shared" si="37"/>
        <v>-22.085686333722851</v>
      </c>
      <c r="BD65" s="12">
        <f t="shared" si="38"/>
        <v>-20.850232393590439</v>
      </c>
      <c r="BE65" s="12">
        <f t="shared" si="39"/>
        <v>-19.683888664258131</v>
      </c>
      <c r="BF65" s="12">
        <f t="shared" si="40"/>
        <v>-18.582789181094089</v>
      </c>
      <c r="BG65" s="12">
        <f t="shared" si="41"/>
        <v>-17.543284238140263</v>
      </c>
      <c r="BH65" s="12">
        <f t="shared" si="42"/>
        <v>-16.561928290791727</v>
      </c>
      <c r="BI65" s="12">
        <f t="shared" si="43"/>
        <v>-15.63546853518946</v>
      </c>
      <c r="BJ65" s="12">
        <f t="shared" si="44"/>
        <v>-14.760834126471943</v>
      </c>
      <c r="BK65" s="12">
        <f t="shared" si="45"/>
        <v>-13.935126000148266</v>
      </c>
      <c r="BL65" s="12">
        <f t="shared" si="46"/>
        <v>-13.155607262854724</v>
      </c>
      <c r="BM65" s="12">
        <f t="shared" si="47"/>
        <v>-12.41969412064409</v>
      </c>
      <c r="BN65" s="10">
        <f t="shared" si="48"/>
        <v>-11.724947314738392</v>
      </c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</row>
    <row r="66" spans="1:127" ht="15" thickBot="1" x14ac:dyDescent="0.35">
      <c r="A66" s="29">
        <f>'Radar RCS FOV boundary'!A65</f>
        <v>-31</v>
      </c>
      <c r="B66" s="14">
        <f>'Radar RCS FOV boundary'!B65</f>
        <v>70</v>
      </c>
      <c r="C66" s="14">
        <f t="shared" si="53"/>
        <v>66.084261340014635</v>
      </c>
      <c r="D66" s="14">
        <f t="shared" si="53"/>
        <v>62.387565669362182</v>
      </c>
      <c r="E66" s="14">
        <f t="shared" si="53"/>
        <v>58.897659915163651</v>
      </c>
      <c r="F66" s="14">
        <f t="shared" si="53"/>
        <v>55.602976430699705</v>
      </c>
      <c r="G66" s="14">
        <f t="shared" si="53"/>
        <v>52.492594653271908</v>
      </c>
      <c r="H66" s="14">
        <f t="shared" si="53"/>
        <v>49.556204906889654</v>
      </c>
      <c r="I66" s="14">
        <f t="shared" si="53"/>
        <v>46.784074229803018</v>
      </c>
      <c r="J66" s="14">
        <f t="shared" si="53"/>
        <v>44.167014113613526</v>
      </c>
      <c r="K66" s="14">
        <f t="shared" si="53"/>
        <v>41.696350047030727</v>
      </c>
      <c r="L66" s="14">
        <f t="shared" si="53"/>
        <v>39.363892763324436</v>
      </c>
      <c r="M66" s="14">
        <f t="shared" si="53"/>
        <v>37.161911096169177</v>
      </c>
      <c r="N66" s="14">
        <f t="shared" si="53"/>
        <v>35.083106353909059</v>
      </c>
      <c r="O66" s="14">
        <f t="shared" si="53"/>
        <v>33.120588127303634</v>
      </c>
      <c r="P66" s="14">
        <f t="shared" si="53"/>
        <v>31.26785145056742</v>
      </c>
      <c r="Q66" s="14">
        <f t="shared" si="53"/>
        <v>29.518755240000758</v>
      </c>
      <c r="R66" s="14">
        <f t="shared" si="53"/>
        <v>27.867501938744805</v>
      </c>
      <c r="S66" s="14">
        <f t="shared" si="52"/>
        <v>26.308618300191089</v>
      </c>
      <c r="T66" s="14">
        <f t="shared" si="52"/>
        <v>24.836937246350278</v>
      </c>
      <c r="U66" s="14">
        <f t="shared" si="52"/>
        <v>23.447580741047933</v>
      </c>
      <c r="V66" s="20">
        <f t="shared" si="52"/>
        <v>22.135943621178654</v>
      </c>
      <c r="X66" s="17">
        <f t="shared" si="7"/>
        <v>60.011597689728127</v>
      </c>
      <c r="Y66" s="12">
        <f t="shared" si="8"/>
        <v>56.654601502283029</v>
      </c>
      <c r="Z66" s="12">
        <f t="shared" si="9"/>
        <v>53.48539273987511</v>
      </c>
      <c r="AA66" s="12">
        <f t="shared" si="10"/>
        <v>50.493466738503258</v>
      </c>
      <c r="AB66" s="12">
        <f t="shared" si="11"/>
        <v>47.668906455865518</v>
      </c>
      <c r="AC66" s="12">
        <f t="shared" si="12"/>
        <v>45.002349600316109</v>
      </c>
      <c r="AD66" s="12">
        <f t="shared" si="13"/>
        <v>42.484957598599898</v>
      </c>
      <c r="AE66" s="12">
        <f t="shared" si="14"/>
        <v>40.108386299504517</v>
      </c>
      <c r="AF66" s="12">
        <f t="shared" si="15"/>
        <v>37.864758316324561</v>
      </c>
      <c r="AG66" s="12">
        <f t="shared" si="16"/>
        <v>35.746636916464062</v>
      </c>
      <c r="AH66" s="12">
        <f t="shared" si="17"/>
        <v>33.747001371631811</v>
      </c>
      <c r="AI66" s="12">
        <f t="shared" si="18"/>
        <v>31.859223686924977</v>
      </c>
      <c r="AJ66" s="12">
        <f t="shared" si="19"/>
        <v>30.077046631667645</v>
      </c>
      <c r="AK66" s="12">
        <f t="shared" si="20"/>
        <v>28.394562999184739</v>
      </c>
      <c r="AL66" s="12">
        <f t="shared" si="21"/>
        <v>26.806196026766202</v>
      </c>
      <c r="AM66" s="12">
        <f t="shared" si="22"/>
        <v>25.306680910921138</v>
      </c>
      <c r="AN66" s="12">
        <f t="shared" si="23"/>
        <v>23.891047356652457</v>
      </c>
      <c r="AO66" s="12">
        <f t="shared" si="24"/>
        <v>22.554603102909812</v>
      </c>
      <c r="AP66" s="12">
        <f t="shared" si="25"/>
        <v>21.292918369614242</v>
      </c>
      <c r="AQ66" s="12">
        <f t="shared" si="26"/>
        <v>20.101811174702657</v>
      </c>
      <c r="AR66" s="10">
        <f t="shared" si="27"/>
        <v>18.977333472523959</v>
      </c>
      <c r="AT66" s="17">
        <f t="shared" si="28"/>
        <v>-36.036205997943483</v>
      </c>
      <c r="AU66" s="12">
        <f t="shared" si="29"/>
        <v>-34.020372212438573</v>
      </c>
      <c r="AV66" s="12">
        <f t="shared" si="30"/>
        <v>-32.117302402448033</v>
      </c>
      <c r="AW66" s="12">
        <f t="shared" si="31"/>
        <v>-30.320688649995084</v>
      </c>
      <c r="AX66" s="12">
        <f t="shared" si="32"/>
        <v>-28.624575896507015</v>
      </c>
      <c r="AY66" s="12">
        <f t="shared" si="33"/>
        <v>-27.023342204169332</v>
      </c>
      <c r="AZ66" s="12">
        <f t="shared" si="34"/>
        <v>-25.511680121442474</v>
      </c>
      <c r="BA66" s="12">
        <f t="shared" si="35"/>
        <v>-24.084579090975154</v>
      </c>
      <c r="BB66" s="12">
        <f t="shared" si="36"/>
        <v>-22.737308841603632</v>
      </c>
      <c r="BC66" s="12">
        <f t="shared" si="37"/>
        <v>-21.465403709387996</v>
      </c>
      <c r="BD66" s="12">
        <f t="shared" si="38"/>
        <v>-20.264647835715945</v>
      </c>
      <c r="BE66" s="12">
        <f t="shared" si="39"/>
        <v>-19.131061193411632</v>
      </c>
      <c r="BF66" s="12">
        <f t="shared" si="40"/>
        <v>-18.06088639453181</v>
      </c>
      <c r="BG66" s="12">
        <f t="shared" si="41"/>
        <v>-17.050576236122215</v>
      </c>
      <c r="BH66" s="12">
        <f t="shared" si="42"/>
        <v>-16.096781942653479</v>
      </c>
      <c r="BI66" s="12">
        <f t="shared" si="43"/>
        <v>-15.19634206616487</v>
      </c>
      <c r="BJ66" s="12">
        <f t="shared" si="44"/>
        <v>-14.346272007324247</v>
      </c>
      <c r="BK66" s="12">
        <f t="shared" si="45"/>
        <v>-13.543754122670741</v>
      </c>
      <c r="BL66" s="12">
        <f t="shared" si="46"/>
        <v>-12.786128385249626</v>
      </c>
      <c r="BM66" s="12">
        <f t="shared" si="47"/>
        <v>-12.070883567683081</v>
      </c>
      <c r="BN66" s="10">
        <f t="shared" si="48"/>
        <v>-11.395648918452244</v>
      </c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</row>
    <row r="67" spans="1:127" ht="15" thickBot="1" x14ac:dyDescent="0.35">
      <c r="A67" s="29">
        <f>'Radar RCS FOV boundary'!A66</f>
        <v>-30</v>
      </c>
      <c r="B67" s="14">
        <f>'Radar RCS FOV boundary'!B66</f>
        <v>70</v>
      </c>
      <c r="C67" s="14">
        <f t="shared" si="53"/>
        <v>66.084261340014635</v>
      </c>
      <c r="D67" s="14">
        <f t="shared" si="53"/>
        <v>62.387565669362182</v>
      </c>
      <c r="E67" s="14">
        <f t="shared" si="53"/>
        <v>58.897659915163651</v>
      </c>
      <c r="F67" s="14">
        <f t="shared" si="53"/>
        <v>55.602976430699705</v>
      </c>
      <c r="G67" s="14">
        <f t="shared" si="53"/>
        <v>52.492594653271908</v>
      </c>
      <c r="H67" s="14">
        <f t="shared" si="53"/>
        <v>49.556204906889654</v>
      </c>
      <c r="I67" s="14">
        <f t="shared" si="53"/>
        <v>46.784074229803018</v>
      </c>
      <c r="J67" s="14">
        <f t="shared" si="53"/>
        <v>44.167014113613526</v>
      </c>
      <c r="K67" s="14">
        <f t="shared" si="53"/>
        <v>41.696350047030727</v>
      </c>
      <c r="L67" s="14">
        <f t="shared" si="53"/>
        <v>39.363892763324436</v>
      </c>
      <c r="M67" s="14">
        <f t="shared" si="53"/>
        <v>37.161911096169177</v>
      </c>
      <c r="N67" s="14">
        <f t="shared" si="53"/>
        <v>35.083106353909059</v>
      </c>
      <c r="O67" s="14">
        <f t="shared" si="53"/>
        <v>33.120588127303634</v>
      </c>
      <c r="P67" s="14">
        <f t="shared" si="53"/>
        <v>31.26785145056742</v>
      </c>
      <c r="Q67" s="14">
        <f t="shared" si="53"/>
        <v>29.518755240000758</v>
      </c>
      <c r="R67" s="14">
        <f t="shared" si="53"/>
        <v>27.867501938744805</v>
      </c>
      <c r="S67" s="14">
        <f t="shared" si="52"/>
        <v>26.308618300191089</v>
      </c>
      <c r="T67" s="14">
        <f t="shared" si="52"/>
        <v>24.836937246350278</v>
      </c>
      <c r="U67" s="14">
        <f t="shared" si="52"/>
        <v>23.447580741047933</v>
      </c>
      <c r="V67" s="20">
        <f t="shared" si="52"/>
        <v>22.135943621178654</v>
      </c>
      <c r="X67" s="17">
        <f t="shared" si="7"/>
        <v>60.631066608382412</v>
      </c>
      <c r="Y67" s="12">
        <f t="shared" si="8"/>
        <v>57.239417872459683</v>
      </c>
      <c r="Z67" s="12">
        <f t="shared" si="9"/>
        <v>54.037494994770434</v>
      </c>
      <c r="AA67" s="12">
        <f t="shared" si="10"/>
        <v>51.014684877059167</v>
      </c>
      <c r="AB67" s="12">
        <f t="shared" si="11"/>
        <v>48.160968108486728</v>
      </c>
      <c r="AC67" s="12">
        <f t="shared" si="12"/>
        <v>45.466885755276394</v>
      </c>
      <c r="AD67" s="12">
        <f t="shared" si="13"/>
        <v>42.923508008118198</v>
      </c>
      <c r="AE67" s="12">
        <f t="shared" si="14"/>
        <v>40.522404583409909</v>
      </c>
      <c r="AF67" s="12">
        <f t="shared" si="15"/>
        <v>38.255616780226681</v>
      </c>
      <c r="AG67" s="12">
        <f t="shared" si="16"/>
        <v>36.11563110039927</v>
      </c>
      <c r="AH67" s="12">
        <f t="shared" si="17"/>
        <v>34.095354344262091</v>
      </c>
      <c r="AI67" s="12">
        <f t="shared" si="18"/>
        <v>32.188090099523123</v>
      </c>
      <c r="AJ67" s="12">
        <f t="shared" si="19"/>
        <v>30.387516545326061</v>
      </c>
      <c r="AK67" s="12">
        <f t="shared" si="20"/>
        <v>28.687665497933519</v>
      </c>
      <c r="AL67" s="12">
        <f t="shared" si="21"/>
        <v>27.082902628576569</v>
      </c>
      <c r="AM67" s="12">
        <f t="shared" si="22"/>
        <v>25.567908787900333</v>
      </c>
      <c r="AN67" s="12">
        <f t="shared" si="23"/>
        <v>24.137662375103744</v>
      </c>
      <c r="AO67" s="12">
        <f t="shared" si="24"/>
        <v>22.787422693334204</v>
      </c>
      <c r="AP67" s="12">
        <f t="shared" si="25"/>
        <v>21.512714236166826</v>
      </c>
      <c r="AQ67" s="12">
        <f t="shared" si="26"/>
        <v>20.30931185308431</v>
      </c>
      <c r="AR67" s="10">
        <f t="shared" si="27"/>
        <v>19.173226744786867</v>
      </c>
      <c r="AT67" s="17">
        <f t="shared" si="28"/>
        <v>-34.983907185017166</v>
      </c>
      <c r="AU67" s="12">
        <f t="shared" si="29"/>
        <v>-33.026938072992721</v>
      </c>
      <c r="AV67" s="12">
        <f t="shared" si="30"/>
        <v>-31.17944009823043</v>
      </c>
      <c r="AW67" s="12">
        <f t="shared" si="31"/>
        <v>-29.435289541239875</v>
      </c>
      <c r="AX67" s="12">
        <f t="shared" si="32"/>
        <v>-27.788705238032794</v>
      </c>
      <c r="AY67" s="12">
        <f t="shared" si="33"/>
        <v>-26.23422941786847</v>
      </c>
      <c r="AZ67" s="12">
        <f t="shared" si="34"/>
        <v>-24.766709612918856</v>
      </c>
      <c r="BA67" s="12">
        <f t="shared" si="35"/>
        <v>-23.381281579891176</v>
      </c>
      <c r="BB67" s="12">
        <f t="shared" si="36"/>
        <v>-22.073353176999984</v>
      </c>
      <c r="BC67" s="12">
        <f t="shared" si="37"/>
        <v>-20.838589142847272</v>
      </c>
      <c r="BD67" s="12">
        <f t="shared" si="38"/>
        <v>-19.672896726758729</v>
      </c>
      <c r="BE67" s="12">
        <f t="shared" si="39"/>
        <v>-18.572412122946314</v>
      </c>
      <c r="BF67" s="12">
        <f t="shared" si="40"/>
        <v>-17.533487663532007</v>
      </c>
      <c r="BG67" s="12">
        <f t="shared" si="41"/>
        <v>-16.552679727982454</v>
      </c>
      <c r="BH67" s="12">
        <f t="shared" si="42"/>
        <v>-15.626737328879358</v>
      </c>
      <c r="BI67" s="12">
        <f t="shared" si="43"/>
        <v>-14.752591336191795</v>
      </c>
      <c r="BJ67" s="12">
        <f t="shared" si="44"/>
        <v>-13.927344304333346</v>
      </c>
      <c r="BK67" s="12">
        <f t="shared" si="45"/>
        <v>-13.148260868284703</v>
      </c>
      <c r="BL67" s="12">
        <f t="shared" si="46"/>
        <v>-12.412758676948771</v>
      </c>
      <c r="BM67" s="12">
        <f t="shared" si="47"/>
        <v>-11.718399833685956</v>
      </c>
      <c r="BN67" s="10">
        <f t="shared" si="48"/>
        <v>-11.062882815658384</v>
      </c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</row>
    <row r="68" spans="1:127" ht="15" thickBot="1" x14ac:dyDescent="0.35">
      <c r="A68" s="29">
        <f>'Radar RCS FOV boundary'!A67</f>
        <v>-29</v>
      </c>
      <c r="B68" s="14">
        <f>'Radar RCS FOV boundary'!B67</f>
        <v>70</v>
      </c>
      <c r="C68" s="14">
        <f t="shared" si="53"/>
        <v>66.084261340014635</v>
      </c>
      <c r="D68" s="14">
        <f t="shared" si="53"/>
        <v>62.387565669362182</v>
      </c>
      <c r="E68" s="14">
        <f t="shared" si="53"/>
        <v>58.897659915163651</v>
      </c>
      <c r="F68" s="14">
        <f t="shared" si="53"/>
        <v>55.602976430699705</v>
      </c>
      <c r="G68" s="14">
        <f t="shared" si="53"/>
        <v>52.492594653271908</v>
      </c>
      <c r="H68" s="14">
        <f t="shared" si="53"/>
        <v>49.556204906889654</v>
      </c>
      <c r="I68" s="14">
        <f t="shared" si="53"/>
        <v>46.784074229803018</v>
      </c>
      <c r="J68" s="14">
        <f t="shared" si="53"/>
        <v>44.167014113613526</v>
      </c>
      <c r="K68" s="14">
        <f t="shared" si="53"/>
        <v>41.696350047030727</v>
      </c>
      <c r="L68" s="14">
        <f t="shared" si="53"/>
        <v>39.363892763324436</v>
      </c>
      <c r="M68" s="14">
        <f t="shared" si="53"/>
        <v>37.161911096169177</v>
      </c>
      <c r="N68" s="14">
        <f t="shared" si="53"/>
        <v>35.083106353909059</v>
      </c>
      <c r="O68" s="14">
        <f t="shared" si="53"/>
        <v>33.120588127303634</v>
      </c>
      <c r="P68" s="14">
        <f t="shared" si="53"/>
        <v>31.26785145056742</v>
      </c>
      <c r="Q68" s="14">
        <f t="shared" si="53"/>
        <v>29.518755240000758</v>
      </c>
      <c r="R68" s="14">
        <f t="shared" ref="R68:V83" si="54">$B68 * POWER(10, -( (10 - R$6)/40) )</f>
        <v>27.867501938744805</v>
      </c>
      <c r="S68" s="14">
        <f t="shared" si="54"/>
        <v>26.308618300191089</v>
      </c>
      <c r="T68" s="14">
        <f t="shared" si="54"/>
        <v>24.836937246350278</v>
      </c>
      <c r="U68" s="14">
        <f t="shared" si="54"/>
        <v>23.447580741047933</v>
      </c>
      <c r="V68" s="20">
        <f t="shared" si="54"/>
        <v>22.135943621178654</v>
      </c>
      <c r="X68" s="17">
        <f t="shared" si="7"/>
        <v>61.232085437379503</v>
      </c>
      <c r="Y68" s="12">
        <f t="shared" si="8"/>
        <v>57.806816234827018</v>
      </c>
      <c r="Z68" s="12">
        <f t="shared" si="9"/>
        <v>54.573153589950138</v>
      </c>
      <c r="AA68" s="12">
        <f t="shared" si="10"/>
        <v>51.520379199814606</v>
      </c>
      <c r="AB68" s="12">
        <f t="shared" si="11"/>
        <v>48.638374333960044</v>
      </c>
      <c r="AC68" s="12">
        <f t="shared" si="12"/>
        <v>45.917586294841087</v>
      </c>
      <c r="AD68" s="12">
        <f t="shared" si="13"/>
        <v>43.348996754442183</v>
      </c>
      <c r="AE68" s="12">
        <f t="shared" si="14"/>
        <v>40.924091862114331</v>
      </c>
      <c r="AF68" s="12">
        <f t="shared" si="15"/>
        <v>38.634834024553278</v>
      </c>
      <c r="AG68" s="12">
        <f t="shared" si="16"/>
        <v>36.473635264380974</v>
      </c>
      <c r="AH68" s="12">
        <f t="shared" si="17"/>
        <v>34.433332069024665</v>
      </c>
      <c r="AI68" s="12">
        <f t="shared" si="18"/>
        <v>32.507161646527607</v>
      </c>
      <c r="AJ68" s="12">
        <f t="shared" si="19"/>
        <v>30.688739509589016</v>
      </c>
      <c r="AK68" s="12">
        <f t="shared" si="20"/>
        <v>28.972038313533048</v>
      </c>
      <c r="AL68" s="12">
        <f t="shared" si="21"/>
        <v>27.351367878063357</v>
      </c>
      <c r="AM68" s="12">
        <f t="shared" si="22"/>
        <v>25.821356326583146</v>
      </c>
      <c r="AN68" s="12">
        <f t="shared" si="23"/>
        <v>24.376932280565153</v>
      </c>
      <c r="AO68" s="12">
        <f t="shared" si="24"/>
        <v>23.013308049952951</v>
      </c>
      <c r="AP68" s="12">
        <f t="shared" si="25"/>
        <v>21.725963763876479</v>
      </c>
      <c r="AQ68" s="12">
        <f t="shared" si="26"/>
        <v>20.510632389081447</v>
      </c>
      <c r="AR68" s="10">
        <f t="shared" si="27"/>
        <v>19.363285586414673</v>
      </c>
      <c r="AT68" s="17">
        <f t="shared" si="28"/>
        <v>-33.920962736771742</v>
      </c>
      <c r="AU68" s="12">
        <f t="shared" si="29"/>
        <v>-32.023453805738882</v>
      </c>
      <c r="AV68" s="12">
        <f t="shared" si="30"/>
        <v>-30.232089861547635</v>
      </c>
      <c r="AW68" s="12">
        <f t="shared" si="31"/>
        <v>-28.540933246647441</v>
      </c>
      <c r="AX68" s="12">
        <f t="shared" si="32"/>
        <v>-26.944378450848028</v>
      </c>
      <c r="AY68" s="12">
        <f t="shared" si="33"/>
        <v>-25.437133531287142</v>
      </c>
      <c r="AZ68" s="12">
        <f t="shared" si="34"/>
        <v>-24.014202571748982</v>
      </c>
      <c r="BA68" s="12">
        <f t="shared" si="35"/>
        <v>-22.670869123193018</v>
      </c>
      <c r="BB68" s="12">
        <f t="shared" si="36"/>
        <v>-21.402680570605085</v>
      </c>
      <c r="BC68" s="12">
        <f t="shared" si="37"/>
        <v>-20.205433374353142</v>
      </c>
      <c r="BD68" s="12">
        <f t="shared" si="38"/>
        <v>-19.075159137128672</v>
      </c>
      <c r="BE68" s="12">
        <f t="shared" si="39"/>
        <v>-18.008111450291128</v>
      </c>
      <c r="BF68" s="12">
        <f t="shared" si="40"/>
        <v>-17.000753476016417</v>
      </c>
      <c r="BG68" s="12">
        <f t="shared" si="41"/>
        <v>-16.049746224089017</v>
      </c>
      <c r="BH68" s="12">
        <f t="shared" si="42"/>
        <v>-15.151937484480166</v>
      </c>
      <c r="BI68" s="12">
        <f t="shared" si="43"/>
        <v>-14.304351379027874</v>
      </c>
      <c r="BJ68" s="12">
        <f t="shared" si="44"/>
        <v>-13.50417849758681</v>
      </c>
      <c r="BK68" s="12">
        <f t="shared" si="45"/>
        <v>-12.748766585953328</v>
      </c>
      <c r="BL68" s="12">
        <f t="shared" si="46"/>
        <v>-12.035611754699799</v>
      </c>
      <c r="BM68" s="12">
        <f t="shared" si="47"/>
        <v>-11.362350179779051</v>
      </c>
      <c r="BN68" s="10">
        <f t="shared" si="48"/>
        <v>-10.726750267389733</v>
      </c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</row>
    <row r="69" spans="1:127" ht="15" thickBot="1" x14ac:dyDescent="0.35">
      <c r="A69" s="29">
        <f>'Radar RCS FOV boundary'!A68</f>
        <v>-28</v>
      </c>
      <c r="B69" s="14">
        <f>'Radar RCS FOV boundary'!B68</f>
        <v>70</v>
      </c>
      <c r="C69" s="14">
        <f t="shared" ref="C69:R84" si="55">$B69 * POWER(10, -( (10 - C$6)/40) )</f>
        <v>66.084261340014635</v>
      </c>
      <c r="D69" s="14">
        <f t="shared" si="55"/>
        <v>62.387565669362182</v>
      </c>
      <c r="E69" s="14">
        <f t="shared" si="55"/>
        <v>58.897659915163651</v>
      </c>
      <c r="F69" s="14">
        <f t="shared" si="55"/>
        <v>55.602976430699705</v>
      </c>
      <c r="G69" s="14">
        <f t="shared" si="55"/>
        <v>52.492594653271908</v>
      </c>
      <c r="H69" s="14">
        <f t="shared" si="55"/>
        <v>49.556204906889654</v>
      </c>
      <c r="I69" s="14">
        <f t="shared" si="55"/>
        <v>46.784074229803018</v>
      </c>
      <c r="J69" s="14">
        <f t="shared" si="55"/>
        <v>44.167014113613526</v>
      </c>
      <c r="K69" s="14">
        <f t="shared" si="55"/>
        <v>41.696350047030727</v>
      </c>
      <c r="L69" s="14">
        <f t="shared" si="55"/>
        <v>39.363892763324436</v>
      </c>
      <c r="M69" s="14">
        <f t="shared" si="55"/>
        <v>37.161911096169177</v>
      </c>
      <c r="N69" s="14">
        <f t="shared" si="55"/>
        <v>35.083106353909059</v>
      </c>
      <c r="O69" s="14">
        <f t="shared" si="55"/>
        <v>33.120588127303634</v>
      </c>
      <c r="P69" s="14">
        <f t="shared" si="55"/>
        <v>31.26785145056742</v>
      </c>
      <c r="Q69" s="14">
        <f t="shared" si="55"/>
        <v>29.518755240000758</v>
      </c>
      <c r="R69" s="14">
        <f t="shared" si="55"/>
        <v>27.867501938744805</v>
      </c>
      <c r="S69" s="14">
        <f t="shared" si="54"/>
        <v>26.308618300191089</v>
      </c>
      <c r="T69" s="14">
        <f t="shared" si="54"/>
        <v>24.836937246350278</v>
      </c>
      <c r="U69" s="14">
        <f t="shared" si="54"/>
        <v>23.447580741047933</v>
      </c>
      <c r="V69" s="20">
        <f t="shared" si="54"/>
        <v>22.135943621178654</v>
      </c>
      <c r="X69" s="17">
        <f t="shared" si="7"/>
        <v>61.814471286133767</v>
      </c>
      <c r="Y69" s="12">
        <f t="shared" si="8"/>
        <v>58.356623929538493</v>
      </c>
      <c r="Z69" s="12">
        <f t="shared" si="9"/>
        <v>55.092205524008193</v>
      </c>
      <c r="AA69" s="12">
        <f t="shared" si="10"/>
        <v>52.01039582351936</v>
      </c>
      <c r="AB69" s="12">
        <f t="shared" si="11"/>
        <v>49.100979857129424</v>
      </c>
      <c r="AC69" s="12">
        <f t="shared" si="12"/>
        <v>46.354314070419079</v>
      </c>
      <c r="AD69" s="12">
        <f t="shared" si="13"/>
        <v>43.761294360952739</v>
      </c>
      <c r="AE69" s="12">
        <f t="shared" si="14"/>
        <v>41.313325901807275</v>
      </c>
      <c r="AF69" s="12">
        <f t="shared" si="15"/>
        <v>39.002294653146116</v>
      </c>
      <c r="AG69" s="12">
        <f t="shared" si="16"/>
        <v>36.8205404674109</v>
      </c>
      <c r="AH69" s="12">
        <f t="shared" si="17"/>
        <v>34.760831698985243</v>
      </c>
      <c r="AI69" s="12">
        <f t="shared" si="18"/>
        <v>32.81634123417151</v>
      </c>
      <c r="AJ69" s="12">
        <f t="shared" si="19"/>
        <v>30.980623862029837</v>
      </c>
      <c r="AK69" s="12">
        <f t="shared" si="20"/>
        <v>29.247594911072479</v>
      </c>
      <c r="AL69" s="12">
        <f t="shared" si="21"/>
        <v>27.611510081002798</v>
      </c>
      <c r="AM69" s="12">
        <f t="shared" si="22"/>
        <v>26.066946402649108</v>
      </c>
      <c r="AN69" s="12">
        <f t="shared" si="23"/>
        <v>24.608784262983114</v>
      </c>
      <c r="AO69" s="12">
        <f t="shared" si="24"/>
        <v>23.232190435643076</v>
      </c>
      <c r="AP69" s="12">
        <f t="shared" si="25"/>
        <v>21.93260206071465</v>
      </c>
      <c r="AQ69" s="12">
        <f t="shared" si="26"/>
        <v>20.705711520668721</v>
      </c>
      <c r="AR69" s="10">
        <f t="shared" si="27"/>
        <v>19.547452162326056</v>
      </c>
      <c r="AT69" s="17">
        <f t="shared" si="28"/>
        <v>-32.847696108186092</v>
      </c>
      <c r="AU69" s="12">
        <f t="shared" si="29"/>
        <v>-31.010224771867875</v>
      </c>
      <c r="AV69" s="12">
        <f t="shared" si="30"/>
        <v>-29.275539971953034</v>
      </c>
      <c r="AW69" s="12">
        <f t="shared" si="31"/>
        <v>-27.637891919665556</v>
      </c>
      <c r="AX69" s="12">
        <f t="shared" si="32"/>
        <v>-26.091852464375108</v>
      </c>
      <c r="AY69" s="12">
        <f t="shared" si="33"/>
        <v>-24.632297101440994</v>
      </c>
      <c r="AZ69" s="12">
        <f t="shared" si="34"/>
        <v>-23.254387986521596</v>
      </c>
      <c r="BA69" s="12">
        <f t="shared" si="35"/>
        <v>-21.953557900048423</v>
      </c>
      <c r="BB69" s="12">
        <f t="shared" si="36"/>
        <v>-20.725495108713474</v>
      </c>
      <c r="BC69" s="12">
        <f t="shared" si="37"/>
        <v>-19.566129073791657</v>
      </c>
      <c r="BD69" s="12">
        <f t="shared" si="38"/>
        <v>-18.471616958927239</v>
      </c>
      <c r="BE69" s="12">
        <f t="shared" si="39"/>
        <v>-17.438330892662769</v>
      </c>
      <c r="BF69" s="12">
        <f t="shared" si="40"/>
        <v>-16.462845943491104</v>
      </c>
      <c r="BG69" s="12">
        <f t="shared" si="41"/>
        <v>-15.541928767572372</v>
      </c>
      <c r="BH69" s="12">
        <f t="shared" si="42"/>
        <v>-14.672526891487776</v>
      </c>
      <c r="BI69" s="12">
        <f t="shared" si="43"/>
        <v>-13.851758594506723</v>
      </c>
      <c r="BJ69" s="12">
        <f t="shared" si="44"/>
        <v>-13.076903356831087</v>
      </c>
      <c r="BK69" s="12">
        <f t="shared" si="45"/>
        <v>-12.345392842156288</v>
      </c>
      <c r="BL69" s="12">
        <f t="shared" si="46"/>
        <v>-11.65480238466003</v>
      </c>
      <c r="BM69" s="12">
        <f t="shared" si="47"/>
        <v>-11.002842952201419</v>
      </c>
      <c r="BN69" s="10">
        <f t="shared" si="48"/>
        <v>-10.387353559091668</v>
      </c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</row>
    <row r="70" spans="1:127" ht="15" thickBot="1" x14ac:dyDescent="0.35">
      <c r="A70" s="29">
        <f>'Radar RCS FOV boundary'!A69</f>
        <v>-27</v>
      </c>
      <c r="B70" s="14">
        <f>'Radar RCS FOV boundary'!B69</f>
        <v>70</v>
      </c>
      <c r="C70" s="14">
        <f t="shared" si="55"/>
        <v>66.084261340014635</v>
      </c>
      <c r="D70" s="14">
        <f t="shared" si="55"/>
        <v>62.387565669362182</v>
      </c>
      <c r="E70" s="14">
        <f t="shared" si="55"/>
        <v>58.897659915163651</v>
      </c>
      <c r="F70" s="14">
        <f t="shared" si="55"/>
        <v>55.602976430699705</v>
      </c>
      <c r="G70" s="14">
        <f t="shared" si="55"/>
        <v>52.492594653271908</v>
      </c>
      <c r="H70" s="14">
        <f t="shared" si="55"/>
        <v>49.556204906889654</v>
      </c>
      <c r="I70" s="14">
        <f t="shared" si="55"/>
        <v>46.784074229803018</v>
      </c>
      <c r="J70" s="14">
        <f t="shared" si="55"/>
        <v>44.167014113613526</v>
      </c>
      <c r="K70" s="14">
        <f t="shared" si="55"/>
        <v>41.696350047030727</v>
      </c>
      <c r="L70" s="14">
        <f t="shared" si="55"/>
        <v>39.363892763324436</v>
      </c>
      <c r="M70" s="14">
        <f t="shared" si="55"/>
        <v>37.161911096169177</v>
      </c>
      <c r="N70" s="14">
        <f t="shared" si="55"/>
        <v>35.083106353909059</v>
      </c>
      <c r="O70" s="14">
        <f t="shared" si="55"/>
        <v>33.120588127303634</v>
      </c>
      <c r="P70" s="14">
        <f t="shared" si="55"/>
        <v>31.26785145056742</v>
      </c>
      <c r="Q70" s="14">
        <f t="shared" si="55"/>
        <v>29.518755240000758</v>
      </c>
      <c r="R70" s="14">
        <f t="shared" si="55"/>
        <v>27.867501938744805</v>
      </c>
      <c r="S70" s="14">
        <f t="shared" si="54"/>
        <v>26.308618300191089</v>
      </c>
      <c r="T70" s="14">
        <f t="shared" si="54"/>
        <v>24.836937246350278</v>
      </c>
      <c r="U70" s="14">
        <f t="shared" si="54"/>
        <v>23.447580741047933</v>
      </c>
      <c r="V70" s="20">
        <f t="shared" si="54"/>
        <v>22.135943621178654</v>
      </c>
      <c r="X70" s="17">
        <f t="shared" si="7"/>
        <v>62.37804693409268</v>
      </c>
      <c r="Y70" s="12">
        <f t="shared" si="8"/>
        <v>58.888673649603987</v>
      </c>
      <c r="Z70" s="12">
        <f t="shared" si="9"/>
        <v>55.594492848960904</v>
      </c>
      <c r="AA70" s="12">
        <f t="shared" si="10"/>
        <v>52.484585635661531</v>
      </c>
      <c r="AB70" s="12">
        <f t="shared" si="11"/>
        <v>49.548643906706218</v>
      </c>
      <c r="AC70" s="12">
        <f t="shared" si="12"/>
        <v>46.776936185344248</v>
      </c>
      <c r="AD70" s="12">
        <f t="shared" si="13"/>
        <v>44.160275365106813</v>
      </c>
      <c r="AE70" s="12">
        <f t="shared" si="14"/>
        <v>41.689988258210406</v>
      </c>
      <c r="AF70" s="12">
        <f t="shared" si="15"/>
        <v>39.357886847395974</v>
      </c>
      <c r="AG70" s="12">
        <f t="shared" si="16"/>
        <v>37.156241145914862</v>
      </c>
      <c r="AH70" s="12">
        <f t="shared" si="17"/>
        <v>35.077753575703468</v>
      </c>
      <c r="AI70" s="12">
        <f t="shared" si="18"/>
        <v>33.11553477882029</v>
      </c>
      <c r="AJ70" s="12">
        <f t="shared" si="19"/>
        <v>31.263080781970061</v>
      </c>
      <c r="AK70" s="12">
        <f t="shared" si="20"/>
        <v>29.514251438424267</v>
      </c>
      <c r="AL70" s="12">
        <f t="shared" si="21"/>
        <v>27.86325007588189</v>
      </c>
      <c r="AM70" s="12">
        <f t="shared" si="22"/>
        <v>26.304604282810878</v>
      </c>
      <c r="AN70" s="12">
        <f t="shared" si="23"/>
        <v>24.833147769584887</v>
      </c>
      <c r="AO70" s="12">
        <f t="shared" si="24"/>
        <v>23.444003244292134</v>
      </c>
      <c r="AP70" s="12">
        <f t="shared" si="25"/>
        <v>22.132566246456459</v>
      </c>
      <c r="AQ70" s="12">
        <f t="shared" si="26"/>
        <v>20.894489885085935</v>
      </c>
      <c r="AR70" s="10">
        <f t="shared" si="27"/>
        <v>19.725670430461594</v>
      </c>
      <c r="AT70" s="17">
        <f t="shared" si="28"/>
        <v>-31.76443389528816</v>
      </c>
      <c r="AU70" s="12">
        <f t="shared" si="29"/>
        <v>-29.987559297912025</v>
      </c>
      <c r="AV70" s="12">
        <f t="shared" si="30"/>
        <v>-28.310081508462915</v>
      </c>
      <c r="AW70" s="12">
        <f t="shared" si="31"/>
        <v>-26.726440356605416</v>
      </c>
      <c r="AX70" s="12">
        <f t="shared" si="32"/>
        <v>-25.231386703060377</v>
      </c>
      <c r="AY70" s="12">
        <f t="shared" si="33"/>
        <v>-23.819965040800174</v>
      </c>
      <c r="AZ70" s="12">
        <f t="shared" si="34"/>
        <v>-22.487497069517875</v>
      </c>
      <c r="BA70" s="12">
        <f t="shared" si="35"/>
        <v>-21.229566188926174</v>
      </c>
      <c r="BB70" s="12">
        <f t="shared" si="36"/>
        <v>-20.042002859487656</v>
      </c>
      <c r="BC70" s="12">
        <f t="shared" si="37"/>
        <v>-18.920870782052898</v>
      </c>
      <c r="BD70" s="12">
        <f t="shared" si="38"/>
        <v>-17.862453850597586</v>
      </c>
      <c r="BE70" s="12">
        <f t="shared" si="39"/>
        <v>-16.863243834812021</v>
      </c>
      <c r="BF70" s="12">
        <f t="shared" si="40"/>
        <v>-15.919928751715833</v>
      </c>
      <c r="BG70" s="12">
        <f t="shared" si="41"/>
        <v>-15.029381887754317</v>
      </c>
      <c r="BH70" s="12">
        <f t="shared" si="42"/>
        <v>-14.188651434989126</v>
      </c>
      <c r="BI70" s="12">
        <f t="shared" si="43"/>
        <v>-13.394950707031358</v>
      </c>
      <c r="BJ70" s="12">
        <f t="shared" si="44"/>
        <v>-12.645648902286771</v>
      </c>
      <c r="BK70" s="12">
        <f t="shared" si="45"/>
        <v>-11.938262383896975</v>
      </c>
      <c r="BL70" s="12">
        <f t="shared" si="46"/>
        <v>-11.270446447473054</v>
      </c>
      <c r="BM70" s="12">
        <f t="shared" si="47"/>
        <v>-10.639987549334982</v>
      </c>
      <c r="BN70" s="10">
        <f t="shared" si="48"/>
        <v>-10.0447959694965</v>
      </c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</row>
    <row r="71" spans="1:127" ht="15" thickBot="1" x14ac:dyDescent="0.35">
      <c r="A71" s="29">
        <f>'Radar RCS FOV boundary'!A70</f>
        <v>-26</v>
      </c>
      <c r="B71" s="14">
        <f>'Radar RCS FOV boundary'!B70</f>
        <v>70</v>
      </c>
      <c r="C71" s="14">
        <f t="shared" si="55"/>
        <v>66.084261340014635</v>
      </c>
      <c r="D71" s="14">
        <f t="shared" si="55"/>
        <v>62.387565669362182</v>
      </c>
      <c r="E71" s="14">
        <f t="shared" si="55"/>
        <v>58.897659915163651</v>
      </c>
      <c r="F71" s="14">
        <f t="shared" si="55"/>
        <v>55.602976430699705</v>
      </c>
      <c r="G71" s="14">
        <f t="shared" si="55"/>
        <v>52.492594653271908</v>
      </c>
      <c r="H71" s="14">
        <f t="shared" si="55"/>
        <v>49.556204906889654</v>
      </c>
      <c r="I71" s="14">
        <f t="shared" si="55"/>
        <v>46.784074229803018</v>
      </c>
      <c r="J71" s="14">
        <f t="shared" si="55"/>
        <v>44.167014113613526</v>
      </c>
      <c r="K71" s="14">
        <f t="shared" si="55"/>
        <v>41.696350047030727</v>
      </c>
      <c r="L71" s="14">
        <f t="shared" si="55"/>
        <v>39.363892763324436</v>
      </c>
      <c r="M71" s="14">
        <f t="shared" si="55"/>
        <v>37.161911096169177</v>
      </c>
      <c r="N71" s="14">
        <f t="shared" si="55"/>
        <v>35.083106353909059</v>
      </c>
      <c r="O71" s="14">
        <f t="shared" si="55"/>
        <v>33.120588127303634</v>
      </c>
      <c r="P71" s="14">
        <f t="shared" si="55"/>
        <v>31.26785145056742</v>
      </c>
      <c r="Q71" s="14">
        <f t="shared" si="55"/>
        <v>29.518755240000758</v>
      </c>
      <c r="R71" s="14">
        <f t="shared" si="55"/>
        <v>27.867501938744805</v>
      </c>
      <c r="S71" s="14">
        <f t="shared" si="54"/>
        <v>26.308618300191089</v>
      </c>
      <c r="T71" s="14">
        <f t="shared" si="54"/>
        <v>24.836937246350278</v>
      </c>
      <c r="U71" s="14">
        <f t="shared" si="54"/>
        <v>23.447580741047933</v>
      </c>
      <c r="V71" s="20">
        <f t="shared" si="54"/>
        <v>22.135943621178654</v>
      </c>
      <c r="X71" s="17">
        <f t="shared" si="7"/>
        <v>62.922640884665206</v>
      </c>
      <c r="Y71" s="12">
        <f t="shared" si="8"/>
        <v>59.4028034918015</v>
      </c>
      <c r="Z71" s="12">
        <f t="shared" si="9"/>
        <v>56.079862718310629</v>
      </c>
      <c r="AA71" s="12">
        <f t="shared" si="10"/>
        <v>52.942804339842617</v>
      </c>
      <c r="AB71" s="12">
        <f t="shared" si="11"/>
        <v>49.981230258106017</v>
      </c>
      <c r="AC71" s="12">
        <f t="shared" si="12"/>
        <v>47.185324035316071</v>
      </c>
      <c r="AD71" s="12">
        <f t="shared" si="13"/>
        <v>44.545818356615733</v>
      </c>
      <c r="AE71" s="12">
        <f t="shared" si="14"/>
        <v>42.053964312620217</v>
      </c>
      <c r="AF71" s="12">
        <f t="shared" si="15"/>
        <v>39.701502400269192</v>
      </c>
      <c r="AG71" s="12">
        <f t="shared" si="16"/>
        <v>37.480635145865818</v>
      </c>
      <c r="AH71" s="12">
        <f t="shared" si="17"/>
        <v>35.384001259559071</v>
      </c>
      <c r="AI71" s="12">
        <f t="shared" si="18"/>
        <v>33.404651235601548</v>
      </c>
      <c r="AJ71" s="12">
        <f t="shared" si="19"/>
        <v>31.536024317507653</v>
      </c>
      <c r="AK71" s="12">
        <f t="shared" si="20"/>
        <v>29.771926751760464</v>
      </c>
      <c r="AL71" s="12">
        <f t="shared" si="21"/>
        <v>28.106511257987311</v>
      </c>
      <c r="AM71" s="12">
        <f t="shared" si="22"/>
        <v>26.53425764755567</v>
      </c>
      <c r="AN71" s="12">
        <f t="shared" si="23"/>
        <v>25.049954526347868</v>
      </c>
      <c r="AO71" s="12">
        <f t="shared" si="24"/>
        <v>23.648682021066499</v>
      </c>
      <c r="AP71" s="12">
        <f t="shared" si="25"/>
        <v>22.325795471815198</v>
      </c>
      <c r="AQ71" s="12">
        <f t="shared" si="26"/>
        <v>21.076910036902159</v>
      </c>
      <c r="AR71" s="10">
        <f t="shared" si="27"/>
        <v>19.897886158837427</v>
      </c>
      <c r="AT71" s="17">
        <f t="shared" si="28"/>
        <v>-30.671505735771422</v>
      </c>
      <c r="AU71" s="12">
        <f t="shared" si="29"/>
        <v>-28.955768581921092</v>
      </c>
      <c r="AV71" s="12">
        <f t="shared" si="30"/>
        <v>-27.336008260980833</v>
      </c>
      <c r="AW71" s="12">
        <f t="shared" si="31"/>
        <v>-25.806855913020808</v>
      </c>
      <c r="AX71" s="12">
        <f t="shared" si="32"/>
        <v>-24.363243007430988</v>
      </c>
      <c r="AY71" s="12">
        <f t="shared" si="33"/>
        <v>-23.000384542762195</v>
      </c>
      <c r="AZ71" s="12">
        <f t="shared" si="34"/>
        <v>-21.713763186353283</v>
      </c>
      <c r="BA71" s="12">
        <f t="shared" si="35"/>
        <v>-20.499114301173702</v>
      </c>
      <c r="BB71" s="12">
        <f t="shared" si="36"/>
        <v>-19.35241181025135</v>
      </c>
      <c r="BC71" s="12">
        <f t="shared" si="37"/>
        <v>-18.269854851831941</v>
      </c>
      <c r="BD71" s="12">
        <f t="shared" si="38"/>
        <v>-17.247855181037096</v>
      </c>
      <c r="BE71" s="12">
        <f t="shared" si="39"/>
        <v>-16.283025276262581</v>
      </c>
      <c r="BF71" s="12">
        <f t="shared" si="40"/>
        <v>-15.372167110894294</v>
      </c>
      <c r="BG71" s="12">
        <f t="shared" si="41"/>
        <v>-14.512261553124517</v>
      </c>
      <c r="BH71" s="12">
        <f t="shared" si="42"/>
        <v>-13.700458358733249</v>
      </c>
      <c r="BI71" s="12">
        <f t="shared" si="43"/>
        <v>-12.934066723664513</v>
      </c>
      <c r="BJ71" s="12">
        <f t="shared" si="44"/>
        <v>-12.210546365083321</v>
      </c>
      <c r="BK71" s="12">
        <f t="shared" si="45"/>
        <v>-11.527499101350458</v>
      </c>
      <c r="BL71" s="12">
        <f t="shared" si="46"/>
        <v>-10.882660903006105</v>
      </c>
      <c r="BM71" s="12">
        <f t="shared" si="47"/>
        <v>-10.273894388414503</v>
      </c>
      <c r="BN71" s="10">
        <f t="shared" si="48"/>
        <v>-9.6991817391956268</v>
      </c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</row>
    <row r="72" spans="1:127" ht="15" thickBot="1" x14ac:dyDescent="0.35">
      <c r="A72" s="29">
        <f>'Radar RCS FOV boundary'!A71</f>
        <v>-25</v>
      </c>
      <c r="B72" s="14">
        <f>'Radar RCS FOV boundary'!B71</f>
        <v>70</v>
      </c>
      <c r="C72" s="14">
        <f t="shared" si="55"/>
        <v>66.084261340014635</v>
      </c>
      <c r="D72" s="14">
        <f t="shared" si="55"/>
        <v>62.387565669362182</v>
      </c>
      <c r="E72" s="14">
        <f t="shared" si="55"/>
        <v>58.897659915163651</v>
      </c>
      <c r="F72" s="14">
        <f t="shared" si="55"/>
        <v>55.602976430699705</v>
      </c>
      <c r="G72" s="14">
        <f t="shared" si="55"/>
        <v>52.492594653271908</v>
      </c>
      <c r="H72" s="14">
        <f t="shared" si="55"/>
        <v>49.556204906889654</v>
      </c>
      <c r="I72" s="14">
        <f t="shared" si="55"/>
        <v>46.784074229803018</v>
      </c>
      <c r="J72" s="14">
        <f t="shared" si="55"/>
        <v>44.167014113613526</v>
      </c>
      <c r="K72" s="14">
        <f t="shared" si="55"/>
        <v>41.696350047030727</v>
      </c>
      <c r="L72" s="14">
        <f t="shared" si="55"/>
        <v>39.363892763324436</v>
      </c>
      <c r="M72" s="14">
        <f t="shared" si="55"/>
        <v>37.161911096169177</v>
      </c>
      <c r="N72" s="14">
        <f t="shared" si="55"/>
        <v>35.083106353909059</v>
      </c>
      <c r="O72" s="14">
        <f t="shared" si="55"/>
        <v>33.120588127303634</v>
      </c>
      <c r="P72" s="14">
        <f t="shared" si="55"/>
        <v>31.26785145056742</v>
      </c>
      <c r="Q72" s="14">
        <f t="shared" si="55"/>
        <v>29.518755240000758</v>
      </c>
      <c r="R72" s="14">
        <f t="shared" si="55"/>
        <v>27.867501938744805</v>
      </c>
      <c r="S72" s="14">
        <f t="shared" si="54"/>
        <v>26.308618300191089</v>
      </c>
      <c r="T72" s="14">
        <f t="shared" si="54"/>
        <v>24.836937246350278</v>
      </c>
      <c r="U72" s="14">
        <f t="shared" si="54"/>
        <v>23.447580741047933</v>
      </c>
      <c r="V72" s="20">
        <f t="shared" si="54"/>
        <v>22.135943621178654</v>
      </c>
      <c r="X72" s="17">
        <f t="shared" ref="X72:X135" si="56">B72*COS(3.14*$A72/180)</f>
        <v>63.448087417408395</v>
      </c>
      <c r="Y72" s="12">
        <f t="shared" ref="Y72:Y135" si="57">C72*COS(3.14*$A72/180)</f>
        <v>59.898857005944443</v>
      </c>
      <c r="Z72" s="12">
        <f t="shared" ref="Z72:Z135" si="58">D72*COS(3.14*$A72/180)</f>
        <v>56.548167433557126</v>
      </c>
      <c r="AA72" s="12">
        <f t="shared" ref="AA72:AA135" si="59">E72*COS(3.14*$A72/180)</f>
        <v>53.384912499687054</v>
      </c>
      <c r="AB72" s="12">
        <f t="shared" ref="AB72:AB135" si="60">F72*COS(3.14*$A72/180)</f>
        <v>50.398607274901906</v>
      </c>
      <c r="AC72" s="12">
        <f t="shared" ref="AC72:AC135" si="61">G72*COS(3.14*$A72/180)</f>
        <v>47.57935334753401</v>
      </c>
      <c r="AD72" s="12">
        <f t="shared" ref="AD72:AD135" si="62">H72*COS(3.14*$A72/180)</f>
        <v>44.917806014390543</v>
      </c>
      <c r="AE72" s="12">
        <f t="shared" ref="AE72:AE135" si="63">I72*COS(3.14*$A72/180)</f>
        <v>42.405143306786648</v>
      </c>
      <c r="AF72" s="12">
        <f t="shared" ref="AF72:AF135" si="64">J72*COS(3.14*$A72/180)</f>
        <v>40.033036749235166</v>
      </c>
      <c r="AG72" s="12">
        <f t="shared" ref="AG72:AG135" si="65">K72*COS(3.14*$A72/180)</f>
        <v>37.793623753869518</v>
      </c>
      <c r="AH72" s="12">
        <f t="shared" ref="AH72:AH135" si="66">L72*COS(3.14*$A72/180)</f>
        <v>35.679481559098555</v>
      </c>
      <c r="AI72" s="12">
        <f t="shared" ref="AI72:AI135" si="67">M72*COS(3.14*$A72/180)</f>
        <v>33.683602626110016</v>
      </c>
      <c r="AJ72" s="12">
        <f t="shared" ref="AJ72:AJ135" si="68">N72*COS(3.14*$A72/180)</f>
        <v>31.799371411672258</v>
      </c>
      <c r="AK72" s="12">
        <f t="shared" ref="AK72:AK135" si="69">O72*COS(3.14*$A72/180)</f>
        <v>30.020542440244853</v>
      </c>
      <c r="AL72" s="12">
        <f t="shared" ref="AL72:AL135" si="70">P72*COS(3.14*$A72/180)</f>
        <v>28.341219602716308</v>
      </c>
      <c r="AM72" s="12">
        <f t="shared" ref="AM72:AM135" si="71">Q72*COS(3.14*$A72/180)</f>
        <v>26.755836613152148</v>
      </c>
      <c r="AN72" s="12">
        <f t="shared" ref="AN72:AN135" si="72">R72*COS(3.14*$A72/180)</f>
        <v>25.259138558775405</v>
      </c>
      <c r="AO72" s="12">
        <f t="shared" ref="AO72:AO135" si="73">S72*COS(3.14*$A72/180)</f>
        <v>23.846164482025063</v>
      </c>
      <c r="AP72" s="12">
        <f t="shared" ref="AP72:AP135" si="74">T72*COS(3.14*$A72/180)</f>
        <v>22.512230936958844</v>
      </c>
      <c r="AQ72" s="12">
        <f t="shared" ref="AQ72:AQ135" si="75">U72*COS(3.14*$A72/180)</f>
        <v>21.25291646549644</v>
      </c>
      <c r="AR72" s="10">
        <f t="shared" ref="AR72:AR135" si="76">V72*COS(3.14*$A72/180)</f>
        <v>20.064046942048101</v>
      </c>
      <c r="AT72" s="17">
        <f t="shared" ref="AT72:AT135" si="77">B72*SIN(3.14*$A72/180)</f>
        <v>-29.569244208685863</v>
      </c>
      <c r="AU72" s="12">
        <f t="shared" ref="AU72:AU135" si="78">C72*SIN(3.14*$A72/180)</f>
        <v>-27.91516659876444</v>
      </c>
      <c r="AV72" s="12">
        <f t="shared" ref="AV72:AV135" si="79">D72*SIN(3.14*$A72/180)</f>
        <v>-26.353616640897094</v>
      </c>
      <c r="AW72" s="12">
        <f t="shared" ref="AW72:AW135" si="80">E72*SIN(3.14*$A72/180)</f>
        <v>-24.879418419308603</v>
      </c>
      <c r="AX72" s="12">
        <f t="shared" ref="AX72:AX135" si="81">F72*SIN(3.14*$A72/180)</f>
        <v>-23.487685554416625</v>
      </c>
      <c r="AY72" s="12">
        <f t="shared" ref="AY72:AY135" si="82">G72*SIN(3.14*$A72/180)</f>
        <v>-22.173805006430783</v>
      </c>
      <c r="AZ72" s="12">
        <f t="shared" ref="AZ72:AZ135" si="83">H72*SIN(3.14*$A72/180)</f>
        <v>-20.933421784964242</v>
      </c>
      <c r="BA72" s="12">
        <f t="shared" ref="BA72:BA135" si="84">I72*SIN(3.14*$A72/180)</f>
        <v>-19.762424513976178</v>
      </c>
      <c r="BB72" s="12">
        <f t="shared" ref="BB72:BB135" si="85">J72*SIN(3.14*$A72/180)</f>
        <v>-18.656931804198766</v>
      </c>
      <c r="BC72" s="12">
        <f t="shared" ref="BC72:BC135" si="86">K72*SIN(3.14*$A72/180)</f>
        <v>-17.613279387878599</v>
      </c>
      <c r="BD72" s="12">
        <f t="shared" ref="BD72:BD135" si="87">L72*SIN(3.14*$A72/180)</f>
        <v>-16.628007973189465</v>
      </c>
      <c r="BE72" s="12">
        <f t="shared" ref="BE72:BE135" si="88">M72*SIN(3.14*$A72/180)</f>
        <v>-15.697851778058563</v>
      </c>
      <c r="BF72" s="12">
        <f t="shared" ref="BF72:BF135" si="89">N72*SIN(3.14*$A72/180)</f>
        <v>-14.81972770540051</v>
      </c>
      <c r="BG72" s="12">
        <f t="shared" ref="BG72:BG135" si="90">O72*SIN(3.14*$A72/180)</f>
        <v>-13.990725123879182</v>
      </c>
      <c r="BH72" s="12">
        <f t="shared" ref="BH72:BH135" si="91">P72*SIN(3.14*$A72/180)</f>
        <v>-13.208096220324865</v>
      </c>
      <c r="BI72" s="12">
        <f t="shared" ref="BI72:BI135" si="92">Q72*SIN(3.14*$A72/180)</f>
        <v>-12.469246891828684</v>
      </c>
      <c r="BJ72" s="12">
        <f t="shared" ref="BJ72:BJ135" si="93">R72*SIN(3.14*$A72/180)</f>
        <v>-11.771728147325312</v>
      </c>
      <c r="BK72" s="12">
        <f t="shared" ref="BK72:BK135" si="94">S72*SIN(3.14*$A72/180)</f>
        <v>-11.113227990163605</v>
      </c>
      <c r="BL72" s="12">
        <f t="shared" ref="BL72:BL135" si="95">T72*SIN(3.14*$A72/180)</f>
        <v>-10.491563754759103</v>
      </c>
      <c r="BM72" s="12">
        <f t="shared" ref="BM72:BM135" si="96">U72*SIN(3.14*$A72/180)</f>
        <v>-9.9046748719275115</v>
      </c>
      <c r="BN72" s="10">
        <f t="shared" ref="BN72:BN135" si="97">V72*SIN(3.14*$A72/180)</f>
        <v>-9.3506160389190534</v>
      </c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</row>
    <row r="73" spans="1:127" ht="15" thickBot="1" x14ac:dyDescent="0.35">
      <c r="A73" s="29">
        <f>'Radar RCS FOV boundary'!A72</f>
        <v>-24</v>
      </c>
      <c r="B73" s="14">
        <f>'Radar RCS FOV boundary'!B72</f>
        <v>70</v>
      </c>
      <c r="C73" s="14">
        <f t="shared" si="55"/>
        <v>66.084261340014635</v>
      </c>
      <c r="D73" s="14">
        <f t="shared" si="55"/>
        <v>62.387565669362182</v>
      </c>
      <c r="E73" s="14">
        <f t="shared" si="55"/>
        <v>58.897659915163651</v>
      </c>
      <c r="F73" s="14">
        <f t="shared" si="55"/>
        <v>55.602976430699705</v>
      </c>
      <c r="G73" s="14">
        <f t="shared" si="55"/>
        <v>52.492594653271908</v>
      </c>
      <c r="H73" s="14">
        <f t="shared" si="55"/>
        <v>49.556204906889654</v>
      </c>
      <c r="I73" s="14">
        <f t="shared" si="55"/>
        <v>46.784074229803018</v>
      </c>
      <c r="J73" s="14">
        <f t="shared" si="55"/>
        <v>44.167014113613526</v>
      </c>
      <c r="K73" s="14">
        <f t="shared" si="55"/>
        <v>41.696350047030727</v>
      </c>
      <c r="L73" s="14">
        <f t="shared" si="55"/>
        <v>39.363892763324436</v>
      </c>
      <c r="M73" s="14">
        <f t="shared" si="55"/>
        <v>37.161911096169177</v>
      </c>
      <c r="N73" s="14">
        <f t="shared" si="55"/>
        <v>35.083106353909059</v>
      </c>
      <c r="O73" s="14">
        <f t="shared" si="55"/>
        <v>33.120588127303634</v>
      </c>
      <c r="P73" s="14">
        <f t="shared" si="55"/>
        <v>31.26785145056742</v>
      </c>
      <c r="Q73" s="14">
        <f t="shared" si="55"/>
        <v>29.518755240000758</v>
      </c>
      <c r="R73" s="14">
        <f t="shared" si="55"/>
        <v>27.867501938744805</v>
      </c>
      <c r="S73" s="14">
        <f t="shared" si="54"/>
        <v>26.308618300191089</v>
      </c>
      <c r="T73" s="14">
        <f t="shared" si="54"/>
        <v>24.836937246350278</v>
      </c>
      <c r="U73" s="14">
        <f t="shared" si="54"/>
        <v>23.447580741047933</v>
      </c>
      <c r="V73" s="20">
        <f t="shared" si="54"/>
        <v>22.135943621178654</v>
      </c>
      <c r="X73" s="17">
        <f t="shared" si="56"/>
        <v>63.954226638456262</v>
      </c>
      <c r="Y73" s="12">
        <f t="shared" si="57"/>
        <v>60.376683242489563</v>
      </c>
      <c r="Z73" s="12">
        <f t="shared" si="58"/>
        <v>56.99926448914232</v>
      </c>
      <c r="AA73" s="12">
        <f t="shared" si="59"/>
        <v>53.810775581272814</v>
      </c>
      <c r="AB73" s="12">
        <f t="shared" si="60"/>
        <v>50.800647948881583</v>
      </c>
      <c r="AC73" s="12">
        <f t="shared" si="61"/>
        <v>47.958904218513844</v>
      </c>
      <c r="AD73" s="12">
        <f t="shared" si="62"/>
        <v>45.276125142242847</v>
      </c>
      <c r="AE73" s="12">
        <f t="shared" si="63"/>
        <v>42.743418376616908</v>
      </c>
      <c r="AF73" s="12">
        <f t="shared" si="64"/>
        <v>40.352389008084799</v>
      </c>
      <c r="AG73" s="12">
        <f t="shared" si="65"/>
        <v>38.095111727202998</v>
      </c>
      <c r="AH73" s="12">
        <f t="shared" si="66"/>
        <v>35.964104559393419</v>
      </c>
      <c r="AI73" s="12">
        <f t="shared" si="67"/>
        <v>33.952304065179518</v>
      </c>
      <c r="AJ73" s="12">
        <f t="shared" si="68"/>
        <v>32.053041927699496</v>
      </c>
      <c r="AK73" s="12">
        <f t="shared" si="69"/>
        <v>30.260022849893435</v>
      </c>
      <c r="AL73" s="12">
        <f t="shared" si="70"/>
        <v>28.567303688102459</v>
      </c>
      <c r="AM73" s="12">
        <f t="shared" si="71"/>
        <v>26.969273752916099</v>
      </c>
      <c r="AN73" s="12">
        <f t="shared" si="72"/>
        <v>25.460636211972922</v>
      </c>
      <c r="AO73" s="12">
        <f t="shared" si="73"/>
        <v>24.036390533072272</v>
      </c>
      <c r="AP73" s="12">
        <f t="shared" si="74"/>
        <v>22.69181590940288</v>
      </c>
      <c r="AQ73" s="12">
        <f t="shared" si="75"/>
        <v>21.42245561194974</v>
      </c>
      <c r="AR73" s="10">
        <f t="shared" si="76"/>
        <v>20.22410221721357</v>
      </c>
      <c r="AT73" s="17">
        <f t="shared" si="77"/>
        <v>-28.457984733233854</v>
      </c>
      <c r="AU73" s="12">
        <f t="shared" si="78"/>
        <v>-26.866070004588181</v>
      </c>
      <c r="AV73" s="12">
        <f t="shared" si="79"/>
        <v>-25.36320559089048</v>
      </c>
      <c r="AW73" s="12">
        <f t="shared" si="80"/>
        <v>-23.944410095556094</v>
      </c>
      <c r="AX73" s="12">
        <f t="shared" si="81"/>
        <v>-22.6049807769602</v>
      </c>
      <c r="AY73" s="12">
        <f t="shared" si="82"/>
        <v>-21.340477960723501</v>
      </c>
      <c r="AZ73" s="12">
        <f t="shared" si="83"/>
        <v>-20.146710323961063</v>
      </c>
      <c r="BA73" s="12">
        <f t="shared" si="84"/>
        <v>-19.01972100271734</v>
      </c>
      <c r="BB73" s="12">
        <f t="shared" si="85"/>
        <v>-17.955774476539112</v>
      </c>
      <c r="BC73" s="12">
        <f t="shared" si="86"/>
        <v>-16.951344186713932</v>
      </c>
      <c r="BD73" s="12">
        <f t="shared" si="87"/>
        <v>-16.003100847133449</v>
      </c>
      <c r="BE73" s="12">
        <f t="shared" si="88"/>
        <v>-15.107901409036803</v>
      </c>
      <c r="BF73" s="12">
        <f t="shared" si="89"/>
        <v>-14.262778643056624</v>
      </c>
      <c r="BG73" s="12">
        <f t="shared" si="90"/>
        <v>-13.46493130403619</v>
      </c>
      <c r="BH73" s="12">
        <f t="shared" si="91"/>
        <v>-12.711714846018166</v>
      </c>
      <c r="BI73" s="12">
        <f t="shared" si="92"/>
        <v>-12.00063265662869</v>
      </c>
      <c r="BJ73" s="12">
        <f t="shared" si="93"/>
        <v>-11.32932778180235</v>
      </c>
      <c r="BK73" s="12">
        <f t="shared" si="94"/>
        <v>-10.695575113418784</v>
      </c>
      <c r="BL73" s="12">
        <f t="shared" si="95"/>
        <v>-10.097274013956049</v>
      </c>
      <c r="BM73" s="12">
        <f t="shared" si="96"/>
        <v>-9.5324413537144324</v>
      </c>
      <c r="BN73" s="10">
        <f t="shared" si="97"/>
        <v>-8.9992049375318217</v>
      </c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</row>
    <row r="74" spans="1:127" ht="15" thickBot="1" x14ac:dyDescent="0.35">
      <c r="A74" s="29">
        <f>'Radar RCS FOV boundary'!A73</f>
        <v>-23</v>
      </c>
      <c r="B74" s="14">
        <f>'Radar RCS FOV boundary'!B73</f>
        <v>70</v>
      </c>
      <c r="C74" s="14">
        <f t="shared" si="55"/>
        <v>66.084261340014635</v>
      </c>
      <c r="D74" s="14">
        <f t="shared" si="55"/>
        <v>62.387565669362182</v>
      </c>
      <c r="E74" s="14">
        <f t="shared" si="55"/>
        <v>58.897659915163651</v>
      </c>
      <c r="F74" s="14">
        <f t="shared" si="55"/>
        <v>55.602976430699705</v>
      </c>
      <c r="G74" s="14">
        <f t="shared" si="55"/>
        <v>52.492594653271908</v>
      </c>
      <c r="H74" s="14">
        <f t="shared" si="55"/>
        <v>49.556204906889654</v>
      </c>
      <c r="I74" s="14">
        <f t="shared" si="55"/>
        <v>46.784074229803018</v>
      </c>
      <c r="J74" s="14">
        <f t="shared" si="55"/>
        <v>44.167014113613526</v>
      </c>
      <c r="K74" s="14">
        <f t="shared" si="55"/>
        <v>41.696350047030727</v>
      </c>
      <c r="L74" s="14">
        <f t="shared" si="55"/>
        <v>39.363892763324436</v>
      </c>
      <c r="M74" s="14">
        <f t="shared" si="55"/>
        <v>37.161911096169177</v>
      </c>
      <c r="N74" s="14">
        <f t="shared" si="55"/>
        <v>35.083106353909059</v>
      </c>
      <c r="O74" s="14">
        <f t="shared" si="55"/>
        <v>33.120588127303634</v>
      </c>
      <c r="P74" s="14">
        <f t="shared" si="55"/>
        <v>31.26785145056742</v>
      </c>
      <c r="Q74" s="14">
        <f t="shared" si="55"/>
        <v>29.518755240000758</v>
      </c>
      <c r="R74" s="14">
        <f t="shared" si="55"/>
        <v>27.867501938744805</v>
      </c>
      <c r="S74" s="14">
        <f t="shared" si="54"/>
        <v>26.308618300191089</v>
      </c>
      <c r="T74" s="14">
        <f t="shared" si="54"/>
        <v>24.836937246350278</v>
      </c>
      <c r="U74" s="14">
        <f t="shared" si="54"/>
        <v>23.447580741047933</v>
      </c>
      <c r="V74" s="20">
        <f t="shared" si="54"/>
        <v>22.135943621178654</v>
      </c>
      <c r="X74" s="17">
        <f t="shared" si="56"/>
        <v>64.44090452917564</v>
      </c>
      <c r="Y74" s="12">
        <f t="shared" si="57"/>
        <v>60.836136798471074</v>
      </c>
      <c r="Z74" s="12">
        <f t="shared" si="58"/>
        <v>57.433016615814907</v>
      </c>
      <c r="AA74" s="12">
        <f t="shared" si="59"/>
        <v>54.220263994070223</v>
      </c>
      <c r="AB74" s="12">
        <f t="shared" si="60"/>
        <v>51.187229938696035</v>
      </c>
      <c r="AC74" s="12">
        <f t="shared" si="61"/>
        <v>48.32386115057443</v>
      </c>
      <c r="AD74" s="12">
        <f t="shared" si="62"/>
        <v>45.620666703330592</v>
      </c>
      <c r="AE74" s="12">
        <f t="shared" si="63"/>
        <v>43.068686584694319</v>
      </c>
      <c r="AF74" s="12">
        <f t="shared" si="64"/>
        <v>40.659461997630316</v>
      </c>
      <c r="AG74" s="12">
        <f t="shared" si="65"/>
        <v>38.385007322797073</v>
      </c>
      <c r="AH74" s="12">
        <f t="shared" si="66"/>
        <v>36.237783649401393</v>
      </c>
      <c r="AI74" s="12">
        <f t="shared" si="67"/>
        <v>34.210673786713578</v>
      </c>
      <c r="AJ74" s="12">
        <f t="shared" si="68"/>
        <v>32.296958673416697</v>
      </c>
      <c r="AK74" s="12">
        <f t="shared" si="69"/>
        <v>30.490295106596022</v>
      </c>
      <c r="AL74" s="12">
        <f t="shared" si="70"/>
        <v>28.784694716549442</v>
      </c>
      <c r="AM74" s="12">
        <f t="shared" si="71"/>
        <v>27.174504117728453</v>
      </c>
      <c r="AN74" s="12">
        <f t="shared" si="72"/>
        <v>25.654386170018157</v>
      </c>
      <c r="AO74" s="12">
        <f t="shared" si="73"/>
        <v>24.219302288244812</v>
      </c>
      <c r="AP74" s="12">
        <f t="shared" si="74"/>
        <v>22.864495741274066</v>
      </c>
      <c r="AQ74" s="12">
        <f t="shared" si="75"/>
        <v>21.585475885342959</v>
      </c>
      <c r="AR74" s="10">
        <f t="shared" si="76"/>
        <v>20.378003279365544</v>
      </c>
      <c r="AT74" s="17">
        <f t="shared" si="77"/>
        <v>-27.33806546670176</v>
      </c>
      <c r="AU74" s="12">
        <f t="shared" si="78"/>
        <v>-25.808798040456402</v>
      </c>
      <c r="AV74" s="12">
        <f t="shared" si="79"/>
        <v>-24.365076493959691</v>
      </c>
      <c r="AW74" s="12">
        <f t="shared" si="80"/>
        <v>-23.002115465661142</v>
      </c>
      <c r="AX74" s="12">
        <f t="shared" si="81"/>
        <v>-21.71539728294205</v>
      </c>
      <c r="AY74" s="12">
        <f t="shared" si="82"/>
        <v>-20.500656987831231</v>
      </c>
      <c r="AZ74" s="12">
        <f t="shared" si="83"/>
        <v>-19.353868200369089</v>
      </c>
      <c r="BA74" s="12">
        <f t="shared" si="84"/>
        <v>-18.271229772762709</v>
      </c>
      <c r="BB74" s="12">
        <f t="shared" si="85"/>
        <v>-17.249153190095818</v>
      </c>
      <c r="BC74" s="12">
        <f t="shared" si="86"/>
        <v>-16.284250675831984</v>
      </c>
      <c r="BD74" s="12">
        <f t="shared" si="87"/>
        <v>-15.373323962685587</v>
      </c>
      <c r="BE74" s="12">
        <f t="shared" si="88"/>
        <v>-14.513353691640337</v>
      </c>
      <c r="BF74" s="12">
        <f t="shared" si="89"/>
        <v>-13.701489403977519</v>
      </c>
      <c r="BG74" s="12">
        <f t="shared" si="90"/>
        <v>-12.935040093141311</v>
      </c>
      <c r="BH74" s="12">
        <f t="shared" si="91"/>
        <v>-12.211465285124538</v>
      </c>
      <c r="BI74" s="12">
        <f t="shared" si="92"/>
        <v>-11.528366617809805</v>
      </c>
      <c r="BJ74" s="12">
        <f t="shared" si="93"/>
        <v>-10.883479891354909</v>
      </c>
      <c r="BK74" s="12">
        <f t="shared" si="94"/>
        <v>-10.274667563272741</v>
      </c>
      <c r="BL74" s="12">
        <f t="shared" si="95"/>
        <v>-9.6999116633298179</v>
      </c>
      <c r="BM74" s="12">
        <f t="shared" si="96"/>
        <v>-9.1573071047791963</v>
      </c>
      <c r="BN74" s="10">
        <f t="shared" si="97"/>
        <v>-8.645055369757161</v>
      </c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</row>
    <row r="75" spans="1:127" ht="15" thickBot="1" x14ac:dyDescent="0.35">
      <c r="A75" s="29">
        <f>'Radar RCS FOV boundary'!A74</f>
        <v>-22</v>
      </c>
      <c r="B75" s="14">
        <f>'Radar RCS FOV boundary'!B74</f>
        <v>70</v>
      </c>
      <c r="C75" s="14">
        <f t="shared" si="55"/>
        <v>66.084261340014635</v>
      </c>
      <c r="D75" s="14">
        <f t="shared" si="55"/>
        <v>62.387565669362182</v>
      </c>
      <c r="E75" s="14">
        <f t="shared" si="55"/>
        <v>58.897659915163651</v>
      </c>
      <c r="F75" s="14">
        <f t="shared" si="55"/>
        <v>55.602976430699705</v>
      </c>
      <c r="G75" s="14">
        <f t="shared" si="55"/>
        <v>52.492594653271908</v>
      </c>
      <c r="H75" s="14">
        <f t="shared" si="55"/>
        <v>49.556204906889654</v>
      </c>
      <c r="I75" s="14">
        <f t="shared" si="55"/>
        <v>46.784074229803018</v>
      </c>
      <c r="J75" s="14">
        <f t="shared" si="55"/>
        <v>44.167014113613526</v>
      </c>
      <c r="K75" s="14">
        <f t="shared" si="55"/>
        <v>41.696350047030727</v>
      </c>
      <c r="L75" s="14">
        <f t="shared" si="55"/>
        <v>39.363892763324436</v>
      </c>
      <c r="M75" s="14">
        <f t="shared" si="55"/>
        <v>37.161911096169177</v>
      </c>
      <c r="N75" s="14">
        <f t="shared" si="55"/>
        <v>35.083106353909059</v>
      </c>
      <c r="O75" s="14">
        <f t="shared" si="55"/>
        <v>33.120588127303634</v>
      </c>
      <c r="P75" s="14">
        <f t="shared" si="55"/>
        <v>31.26785145056742</v>
      </c>
      <c r="Q75" s="14">
        <f t="shared" si="55"/>
        <v>29.518755240000758</v>
      </c>
      <c r="R75" s="14">
        <f t="shared" si="55"/>
        <v>27.867501938744805</v>
      </c>
      <c r="S75" s="14">
        <f t="shared" si="54"/>
        <v>26.308618300191089</v>
      </c>
      <c r="T75" s="14">
        <f t="shared" si="54"/>
        <v>24.836937246350278</v>
      </c>
      <c r="U75" s="14">
        <f t="shared" si="54"/>
        <v>23.447580741047933</v>
      </c>
      <c r="V75" s="20">
        <f t="shared" si="54"/>
        <v>22.135943621178654</v>
      </c>
      <c r="X75" s="17">
        <f t="shared" si="56"/>
        <v>64.907972993034136</v>
      </c>
      <c r="Y75" s="12">
        <f t="shared" si="57"/>
        <v>61.277077861746861</v>
      </c>
      <c r="Z75" s="12">
        <f t="shared" si="58"/>
        <v>57.84929182240149</v>
      </c>
      <c r="AA75" s="12">
        <f t="shared" si="59"/>
        <v>54.613253130376457</v>
      </c>
      <c r="AB75" s="12">
        <f t="shared" si="60"/>
        <v>51.55823560708815</v>
      </c>
      <c r="AC75" s="12">
        <f t="shared" si="61"/>
        <v>48.674113086983731</v>
      </c>
      <c r="AD75" s="12">
        <f t="shared" si="62"/>
        <v>45.951325853337998</v>
      </c>
      <c r="AE75" s="12">
        <f t="shared" si="63"/>
        <v>43.380848951602268</v>
      </c>
      <c r="AF75" s="12">
        <f t="shared" si="64"/>
        <v>40.954162275276921</v>
      </c>
      <c r="AG75" s="12">
        <f t="shared" si="65"/>
        <v>38.663222325153832</v>
      </c>
      <c r="AH75" s="12">
        <f t="shared" si="66"/>
        <v>36.500435548322208</v>
      </c>
      <c r="AI75" s="12">
        <f t="shared" si="67"/>
        <v>34.458633168566926</v>
      </c>
      <c r="AJ75" s="12">
        <f t="shared" si="68"/>
        <v>32.531047424732485</v>
      </c>
      <c r="AK75" s="12">
        <f t="shared" si="69"/>
        <v>30.711289138291878</v>
      </c>
      <c r="AL75" s="12">
        <f t="shared" si="70"/>
        <v>28.993326535766194</v>
      </c>
      <c r="AM75" s="12">
        <f t="shared" si="71"/>
        <v>27.371465255799347</v>
      </c>
      <c r="AN75" s="12">
        <f t="shared" si="72"/>
        <v>25.840329474619633</v>
      </c>
      <c r="AO75" s="12">
        <f t="shared" si="73"/>
        <v>24.394844087326387</v>
      </c>
      <c r="AP75" s="12">
        <f t="shared" si="74"/>
        <v>23.030217885939823</v>
      </c>
      <c r="AQ75" s="12">
        <f t="shared" si="75"/>
        <v>21.741927678456094</v>
      </c>
      <c r="AR75" s="10">
        <f t="shared" si="76"/>
        <v>20.525703296268436</v>
      </c>
      <c r="AT75" s="17">
        <f t="shared" si="77"/>
        <v>-26.209827201558408</v>
      </c>
      <c r="AU75" s="12">
        <f t="shared" si="78"/>
        <v>-24.743672435205859</v>
      </c>
      <c r="AV75" s="12">
        <f t="shared" si="79"/>
        <v>-23.359533081712289</v>
      </c>
      <c r="AW75" s="12">
        <f t="shared" si="80"/>
        <v>-22.05282127075132</v>
      </c>
      <c r="AX75" s="12">
        <f t="shared" si="81"/>
        <v>-20.819205773442345</v>
      </c>
      <c r="AY75" s="12">
        <f t="shared" si="82"/>
        <v>-19.654597646052935</v>
      </c>
      <c r="AZ75" s="12">
        <f t="shared" si="83"/>
        <v>-18.555136676779981</v>
      </c>
      <c r="BA75" s="12">
        <f t="shared" si="84"/>
        <v>-17.517178590685983</v>
      </c>
      <c r="BB75" s="12">
        <f t="shared" si="85"/>
        <v>-16.537282970380026</v>
      </c>
      <c r="BC75" s="12">
        <f t="shared" si="86"/>
        <v>-15.612201852405244</v>
      </c>
      <c r="BD75" s="12">
        <f t="shared" si="87"/>
        <v>-14.738868961534413</v>
      </c>
      <c r="BE75" s="12">
        <f t="shared" si="88"/>
        <v>-13.914389547289574</v>
      </c>
      <c r="BF75" s="12">
        <f t="shared" si="89"/>
        <v>-13.136030788997889</v>
      </c>
      <c r="BG75" s="12">
        <f t="shared" si="90"/>
        <v>-12.401212737580217</v>
      </c>
      <c r="BH75" s="12">
        <f t="shared" si="91"/>
        <v>-11.707499764048135</v>
      </c>
      <c r="BI75" s="12">
        <f t="shared" si="92"/>
        <v>-11.052592486364523</v>
      </c>
      <c r="BJ75" s="12">
        <f t="shared" si="93"/>
        <v>-10.434320147908503</v>
      </c>
      <c r="BK75" s="12">
        <f t="shared" si="94"/>
        <v>-9.8506334222823675</v>
      </c>
      <c r="BL75" s="12">
        <f t="shared" si="95"/>
        <v>-9.2995976206112942</v>
      </c>
      <c r="BM75" s="12">
        <f t="shared" si="96"/>
        <v>-8.7793862788207875</v>
      </c>
      <c r="BN75" s="10">
        <f t="shared" si="97"/>
        <v>-8.288275103636165</v>
      </c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</row>
    <row r="76" spans="1:127" ht="15" thickBot="1" x14ac:dyDescent="0.35">
      <c r="A76" s="29">
        <f>'Radar RCS FOV boundary'!A75</f>
        <v>-21</v>
      </c>
      <c r="B76" s="14">
        <f>'Radar RCS FOV boundary'!B75</f>
        <v>70</v>
      </c>
      <c r="C76" s="14">
        <f t="shared" si="55"/>
        <v>66.084261340014635</v>
      </c>
      <c r="D76" s="14">
        <f t="shared" si="55"/>
        <v>62.387565669362182</v>
      </c>
      <c r="E76" s="14">
        <f t="shared" si="55"/>
        <v>58.897659915163651</v>
      </c>
      <c r="F76" s="14">
        <f t="shared" si="55"/>
        <v>55.602976430699705</v>
      </c>
      <c r="G76" s="14">
        <f t="shared" si="55"/>
        <v>52.492594653271908</v>
      </c>
      <c r="H76" s="14">
        <f t="shared" si="55"/>
        <v>49.556204906889654</v>
      </c>
      <c r="I76" s="14">
        <f t="shared" si="55"/>
        <v>46.784074229803018</v>
      </c>
      <c r="J76" s="14">
        <f t="shared" si="55"/>
        <v>44.167014113613526</v>
      </c>
      <c r="K76" s="14">
        <f t="shared" si="55"/>
        <v>41.696350047030727</v>
      </c>
      <c r="L76" s="14">
        <f t="shared" si="55"/>
        <v>39.363892763324436</v>
      </c>
      <c r="M76" s="14">
        <f t="shared" si="55"/>
        <v>37.161911096169177</v>
      </c>
      <c r="N76" s="14">
        <f t="shared" si="55"/>
        <v>35.083106353909059</v>
      </c>
      <c r="O76" s="14">
        <f t="shared" si="55"/>
        <v>33.120588127303634</v>
      </c>
      <c r="P76" s="14">
        <f t="shared" si="55"/>
        <v>31.26785145056742</v>
      </c>
      <c r="Q76" s="14">
        <f t="shared" si="55"/>
        <v>29.518755240000758</v>
      </c>
      <c r="R76" s="14">
        <f t="shared" si="55"/>
        <v>27.867501938744805</v>
      </c>
      <c r="S76" s="14">
        <f t="shared" si="54"/>
        <v>26.308618300191089</v>
      </c>
      <c r="T76" s="14">
        <f t="shared" si="54"/>
        <v>24.836937246350278</v>
      </c>
      <c r="U76" s="14">
        <f t="shared" si="54"/>
        <v>23.447580741047933</v>
      </c>
      <c r="V76" s="20">
        <f t="shared" si="54"/>
        <v>22.135943621178654</v>
      </c>
      <c r="X76" s="17">
        <f t="shared" si="56"/>
        <v>65.355289900666151</v>
      </c>
      <c r="Y76" s="12">
        <f t="shared" si="57"/>
        <v>61.699372253543444</v>
      </c>
      <c r="Z76" s="12">
        <f t="shared" si="58"/>
        <v>58.247963435971606</v>
      </c>
      <c r="AA76" s="12">
        <f t="shared" si="59"/>
        <v>54.989623403233779</v>
      </c>
      <c r="AB76" s="12">
        <f t="shared" si="60"/>
        <v>51.913552056689809</v>
      </c>
      <c r="AC76" s="12">
        <f t="shared" si="61"/>
        <v>49.009553445753482</v>
      </c>
      <c r="AD76" s="12">
        <f t="shared" si="62"/>
        <v>46.268001972379828</v>
      </c>
      <c r="AE76" s="12">
        <f t="shared" si="63"/>
        <v>43.679810486043728</v>
      </c>
      <c r="AF76" s="12">
        <f t="shared" si="64"/>
        <v>41.236400163457503</v>
      </c>
      <c r="AG76" s="12">
        <f t="shared" si="65"/>
        <v>38.92967207319068</v>
      </c>
      <c r="AH76" s="12">
        <f t="shared" si="66"/>
        <v>36.751980330940043</v>
      </c>
      <c r="AI76" s="12">
        <f t="shared" si="67"/>
        <v>34.696106756470272</v>
      </c>
      <c r="AJ76" s="12">
        <f t="shared" si="68"/>
        <v>32.755236948223278</v>
      </c>
      <c r="AK76" s="12">
        <f t="shared" si="69"/>
        <v>30.92293769629272</v>
      </c>
      <c r="AL76" s="12">
        <f t="shared" si="70"/>
        <v>29.19313565889712</v>
      </c>
      <c r="AM76" s="12">
        <f t="shared" si="71"/>
        <v>27.560097231672252</v>
      </c>
      <c r="AN76" s="12">
        <f t="shared" si="72"/>
        <v>26.018409543057754</v>
      </c>
      <c r="AO76" s="12">
        <f t="shared" si="73"/>
        <v>24.562962512785134</v>
      </c>
      <c r="AP76" s="12">
        <f t="shared" si="74"/>
        <v>23.188931913998218</v>
      </c>
      <c r="AQ76" s="12">
        <f t="shared" si="75"/>
        <v>21.891763382863772</v>
      </c>
      <c r="AR76" s="10">
        <f t="shared" si="76"/>
        <v>20.667157322670466</v>
      </c>
      <c r="AT76" s="17">
        <f t="shared" si="77"/>
        <v>-25.073613261751582</v>
      </c>
      <c r="AU76" s="12">
        <f t="shared" si="78"/>
        <v>-23.671017307543547</v>
      </c>
      <c r="AV76" s="12">
        <f t="shared" si="79"/>
        <v>-22.346881341938818</v>
      </c>
      <c r="AW76" s="12">
        <f t="shared" si="80"/>
        <v>-21.09681638192831</v>
      </c>
      <c r="AX76" s="12">
        <f t="shared" si="81"/>
        <v>-19.916678960366468</v>
      </c>
      <c r="AY76" s="12">
        <f t="shared" si="82"/>
        <v>-18.80255739202898</v>
      </c>
      <c r="AZ76" s="12">
        <f t="shared" si="83"/>
        <v>-17.750758807935245</v>
      </c>
      <c r="BA76" s="12">
        <f t="shared" si="84"/>
        <v>-16.757796914959417</v>
      </c>
      <c r="BB76" s="12">
        <f t="shared" si="85"/>
        <v>-15.820380440158134</v>
      </c>
      <c r="BC76" s="12">
        <f t="shared" si="86"/>
        <v>-14.935402221512367</v>
      </c>
      <c r="BD76" s="12">
        <f t="shared" si="87"/>
        <v>-14.099928908923696</v>
      </c>
      <c r="BE76" s="12">
        <f t="shared" si="88"/>
        <v>-13.311191241327725</v>
      </c>
      <c r="BF76" s="12">
        <f t="shared" si="89"/>
        <v>-12.566574867697362</v>
      </c>
      <c r="BG76" s="12">
        <f t="shared" si="90"/>
        <v>-11.863611681511033</v>
      </c>
      <c r="BH76" s="12">
        <f t="shared" si="91"/>
        <v>-11.199971639963223</v>
      </c>
      <c r="BI76" s="12">
        <f t="shared" si="92"/>
        <v>-10.573455040801171</v>
      </c>
      <c r="BJ76" s="12">
        <f t="shared" si="93"/>
        <v>-9.9819852311885668</v>
      </c>
      <c r="BK76" s="12">
        <f t="shared" si="94"/>
        <v>-9.4236017244290231</v>
      </c>
      <c r="BL76" s="12">
        <f t="shared" si="95"/>
        <v>-8.8964537017340017</v>
      </c>
      <c r="BM76" s="12">
        <f t="shared" si="96"/>
        <v>-8.3987938774961481</v>
      </c>
      <c r="BN76" s="10">
        <f t="shared" si="97"/>
        <v>-7.9289727077338634</v>
      </c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</row>
    <row r="77" spans="1:127" ht="15" thickBot="1" x14ac:dyDescent="0.35">
      <c r="A77" s="29">
        <f>'Radar RCS FOV boundary'!A76</f>
        <v>-20</v>
      </c>
      <c r="B77" s="14">
        <f>'Radar RCS FOV boundary'!B76</f>
        <v>70</v>
      </c>
      <c r="C77" s="14">
        <f t="shared" si="55"/>
        <v>66.084261340014635</v>
      </c>
      <c r="D77" s="14">
        <f t="shared" si="55"/>
        <v>62.387565669362182</v>
      </c>
      <c r="E77" s="14">
        <f t="shared" si="55"/>
        <v>58.897659915163651</v>
      </c>
      <c r="F77" s="14">
        <f t="shared" si="55"/>
        <v>55.602976430699705</v>
      </c>
      <c r="G77" s="14">
        <f t="shared" si="55"/>
        <v>52.492594653271908</v>
      </c>
      <c r="H77" s="14">
        <f t="shared" si="55"/>
        <v>49.556204906889654</v>
      </c>
      <c r="I77" s="14">
        <f t="shared" si="55"/>
        <v>46.784074229803018</v>
      </c>
      <c r="J77" s="14">
        <f t="shared" si="55"/>
        <v>44.167014113613526</v>
      </c>
      <c r="K77" s="14">
        <f t="shared" si="55"/>
        <v>41.696350047030727</v>
      </c>
      <c r="L77" s="14">
        <f t="shared" si="55"/>
        <v>39.363892763324436</v>
      </c>
      <c r="M77" s="14">
        <f t="shared" si="55"/>
        <v>37.161911096169177</v>
      </c>
      <c r="N77" s="14">
        <f t="shared" si="55"/>
        <v>35.083106353909059</v>
      </c>
      <c r="O77" s="14">
        <f t="shared" si="55"/>
        <v>33.120588127303634</v>
      </c>
      <c r="P77" s="14">
        <f t="shared" si="55"/>
        <v>31.26785145056742</v>
      </c>
      <c r="Q77" s="14">
        <f t="shared" si="55"/>
        <v>29.518755240000758</v>
      </c>
      <c r="R77" s="14">
        <f t="shared" si="55"/>
        <v>27.867501938744805</v>
      </c>
      <c r="S77" s="14">
        <f t="shared" si="54"/>
        <v>26.308618300191089</v>
      </c>
      <c r="T77" s="14">
        <f t="shared" si="54"/>
        <v>24.836937246350278</v>
      </c>
      <c r="U77" s="14">
        <f t="shared" si="54"/>
        <v>23.447580741047933</v>
      </c>
      <c r="V77" s="20">
        <f t="shared" si="54"/>
        <v>22.135943621178654</v>
      </c>
      <c r="X77" s="17">
        <f t="shared" si="56"/>
        <v>65.782719133122882</v>
      </c>
      <c r="Y77" s="12">
        <f t="shared" si="57"/>
        <v>62.102891469286767</v>
      </c>
      <c r="Z77" s="12">
        <f t="shared" si="58"/>
        <v>58.628910140384463</v>
      </c>
      <c r="AA77" s="12">
        <f t="shared" si="59"/>
        <v>55.349260282820012</v>
      </c>
      <c r="AB77" s="12">
        <f t="shared" si="60"/>
        <v>52.253071164376721</v>
      </c>
      <c r="AC77" s="12">
        <f t="shared" si="61"/>
        <v>49.330080152072199</v>
      </c>
      <c r="AD77" s="12">
        <f t="shared" si="62"/>
        <v>46.57059869562012</v>
      </c>
      <c r="AE77" s="12">
        <f t="shared" si="63"/>
        <v>43.965480213747206</v>
      </c>
      <c r="AF77" s="12">
        <f t="shared" si="64"/>
        <v>41.506089776921613</v>
      </c>
      <c r="AG77" s="12">
        <f t="shared" si="65"/>
        <v>39.184275486002825</v>
      </c>
      <c r="AH77" s="12">
        <f t="shared" si="66"/>
        <v>36.992341451944853</v>
      </c>
      <c r="AI77" s="12">
        <f t="shared" si="67"/>
        <v>34.923022286991142</v>
      </c>
      <c r="AJ77" s="12">
        <f t="shared" si="68"/>
        <v>32.969459022809694</v>
      </c>
      <c r="AK77" s="12">
        <f t="shared" si="69"/>
        <v>31.125176375746562</v>
      </c>
      <c r="AL77" s="12">
        <f t="shared" si="70"/>
        <v>29.384061283841223</v>
      </c>
      <c r="AM77" s="12">
        <f t="shared" si="71"/>
        <v>27.740342644462419</v>
      </c>
      <c r="AN77" s="12">
        <f t="shared" si="72"/>
        <v>26.188572185402958</v>
      </c>
      <c r="AO77" s="12">
        <f t="shared" si="73"/>
        <v>24.723606406028676</v>
      </c>
      <c r="AP77" s="12">
        <f t="shared" si="74"/>
        <v>23.340589528623699</v>
      </c>
      <c r="AQ77" s="12">
        <f t="shared" si="75"/>
        <v>22.034937403422536</v>
      </c>
      <c r="AR77" s="10">
        <f t="shared" si="76"/>
        <v>20.80232231398055</v>
      </c>
      <c r="AT77" s="17">
        <f t="shared" si="77"/>
        <v>-23.929769398234239</v>
      </c>
      <c r="AU77" s="12">
        <f t="shared" si="78"/>
        <v>-22.591159067417088</v>
      </c>
      <c r="AV77" s="12">
        <f t="shared" si="79"/>
        <v>-21.327429425500458</v>
      </c>
      <c r="AW77" s="12">
        <f t="shared" si="80"/>
        <v>-20.134391712364152</v>
      </c>
      <c r="AX77" s="12">
        <f t="shared" si="81"/>
        <v>-19.008091483458536</v>
      </c>
      <c r="AY77" s="12">
        <f t="shared" si="82"/>
        <v>-17.944795502396865</v>
      </c>
      <c r="AZ77" s="12">
        <f t="shared" si="83"/>
        <v>-16.940979366764481</v>
      </c>
      <c r="BA77" s="12">
        <f t="shared" si="84"/>
        <v>-15.99331582612942</v>
      </c>
      <c r="BB77" s="12">
        <f t="shared" si="85"/>
        <v>-15.098663753533268</v>
      </c>
      <c r="BC77" s="12">
        <f t="shared" si="86"/>
        <v>-14.254057733907125</v>
      </c>
      <c r="BD77" s="12">
        <f t="shared" si="87"/>
        <v>-13.456698234902506</v>
      </c>
      <c r="BE77" s="12">
        <f t="shared" si="88"/>
        <v>-12.703942327557295</v>
      </c>
      <c r="BF77" s="12">
        <f t="shared" si="89"/>
        <v>-11.993294926039574</v>
      </c>
      <c r="BG77" s="12">
        <f t="shared" si="90"/>
        <v>-11.32240051743244</v>
      </c>
      <c r="BH77" s="12">
        <f t="shared" si="91"/>
        <v>-10.689035354147462</v>
      </c>
      <c r="BI77" s="12">
        <f t="shared" si="92"/>
        <v>-10.091100083087667</v>
      </c>
      <c r="BJ77" s="12">
        <f t="shared" si="93"/>
        <v>-9.5266127871286965</v>
      </c>
      <c r="BK77" s="12">
        <f t="shared" si="94"/>
        <v>-8.9937024158534005</v>
      </c>
      <c r="BL77" s="12">
        <f t="shared" si="95"/>
        <v>-8.4906025837653871</v>
      </c>
      <c r="BM77" s="12">
        <f t="shared" si="96"/>
        <v>-8.0156457154250766</v>
      </c>
      <c r="BN77" s="10">
        <f t="shared" si="97"/>
        <v>-7.5672575181017061</v>
      </c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</row>
    <row r="78" spans="1:127" ht="15" thickBot="1" x14ac:dyDescent="0.35">
      <c r="A78" s="29">
        <f>'Radar RCS FOV boundary'!A77</f>
        <v>-19</v>
      </c>
      <c r="B78" s="14">
        <f>'Radar RCS FOV boundary'!B77</f>
        <v>70</v>
      </c>
      <c r="C78" s="14">
        <f t="shared" si="55"/>
        <v>66.084261340014635</v>
      </c>
      <c r="D78" s="14">
        <f t="shared" si="55"/>
        <v>62.387565669362182</v>
      </c>
      <c r="E78" s="14">
        <f t="shared" si="55"/>
        <v>58.897659915163651</v>
      </c>
      <c r="F78" s="14">
        <f t="shared" si="55"/>
        <v>55.602976430699705</v>
      </c>
      <c r="G78" s="14">
        <f t="shared" si="55"/>
        <v>52.492594653271908</v>
      </c>
      <c r="H78" s="14">
        <f t="shared" si="55"/>
        <v>49.556204906889654</v>
      </c>
      <c r="I78" s="14">
        <f t="shared" si="55"/>
        <v>46.784074229803018</v>
      </c>
      <c r="J78" s="14">
        <f t="shared" si="55"/>
        <v>44.167014113613526</v>
      </c>
      <c r="K78" s="14">
        <f t="shared" si="55"/>
        <v>41.696350047030727</v>
      </c>
      <c r="L78" s="14">
        <f t="shared" si="55"/>
        <v>39.363892763324436</v>
      </c>
      <c r="M78" s="14">
        <f t="shared" si="55"/>
        <v>37.161911096169177</v>
      </c>
      <c r="N78" s="14">
        <f t="shared" si="55"/>
        <v>35.083106353909059</v>
      </c>
      <c r="O78" s="14">
        <f t="shared" si="55"/>
        <v>33.120588127303634</v>
      </c>
      <c r="P78" s="14">
        <f t="shared" si="55"/>
        <v>31.26785145056742</v>
      </c>
      <c r="Q78" s="14">
        <f t="shared" si="55"/>
        <v>29.518755240000758</v>
      </c>
      <c r="R78" s="14">
        <f t="shared" si="55"/>
        <v>27.867501938744805</v>
      </c>
      <c r="S78" s="14">
        <f t="shared" si="54"/>
        <v>26.308618300191089</v>
      </c>
      <c r="T78" s="14">
        <f t="shared" si="54"/>
        <v>24.836937246350278</v>
      </c>
      <c r="U78" s="14">
        <f t="shared" si="54"/>
        <v>23.447580741047933</v>
      </c>
      <c r="V78" s="20">
        <f t="shared" si="54"/>
        <v>22.135943621178654</v>
      </c>
      <c r="X78" s="17">
        <f t="shared" si="56"/>
        <v>66.190130623293499</v>
      </c>
      <c r="Y78" s="12">
        <f t="shared" si="57"/>
        <v>62.487512717706196</v>
      </c>
      <c r="Z78" s="12">
        <f t="shared" si="58"/>
        <v>58.992016013205486</v>
      </c>
      <c r="AA78" s="12">
        <f t="shared" si="59"/>
        <v>55.6920543313</v>
      </c>
      <c r="AB78" s="12">
        <f t="shared" si="60"/>
        <v>52.576689614170334</v>
      </c>
      <c r="AC78" s="12">
        <f t="shared" si="61"/>
        <v>49.635595669366651</v>
      </c>
      <c r="AD78" s="12">
        <f t="shared" si="62"/>
        <v>46.859023942596068</v>
      </c>
      <c r="AE78" s="12">
        <f t="shared" si="63"/>
        <v>44.237771205150302</v>
      </c>
      <c r="AF78" s="12">
        <f t="shared" si="64"/>
        <v>41.763149048870382</v>
      </c>
      <c r="AG78" s="12">
        <f t="shared" si="65"/>
        <v>39.4269550875362</v>
      </c>
      <c r="AH78" s="12">
        <f t="shared" si="66"/>
        <v>37.221445769225177</v>
      </c>
      <c r="AI78" s="12">
        <f t="shared" si="67"/>
        <v>35.139310709523684</v>
      </c>
      <c r="AJ78" s="12">
        <f t="shared" si="68"/>
        <v>33.173648460516269</v>
      </c>
      <c r="AK78" s="12">
        <f t="shared" si="69"/>
        <v>31.317943635236166</v>
      </c>
      <c r="AL78" s="12">
        <f t="shared" si="70"/>
        <v>29.566045311754213</v>
      </c>
      <c r="AM78" s="12">
        <f t="shared" si="71"/>
        <v>27.912146645323997</v>
      </c>
      <c r="AN78" s="12">
        <f t="shared" si="72"/>
        <v>26.350765621005767</v>
      </c>
      <c r="AO78" s="12">
        <f t="shared" si="73"/>
        <v>24.876726882971685</v>
      </c>
      <c r="AP78" s="12">
        <f t="shared" si="74"/>
        <v>23.485144580263835</v>
      </c>
      <c r="AQ78" s="12">
        <f t="shared" si="75"/>
        <v>22.171406172145481</v>
      </c>
      <c r="AR78" s="10">
        <f t="shared" si="76"/>
        <v>20.931157139366796</v>
      </c>
      <c r="AT78" s="17">
        <f t="shared" si="77"/>
        <v>-22.7786436837522</v>
      </c>
      <c r="AU78" s="12">
        <f t="shared" si="78"/>
        <v>-21.504426316687915</v>
      </c>
      <c r="AV78" s="12">
        <f t="shared" si="79"/>
        <v>-20.301487552558463</v>
      </c>
      <c r="AW78" s="12">
        <f t="shared" si="80"/>
        <v>-19.165840128776107</v>
      </c>
      <c r="AX78" s="12">
        <f t="shared" si="81"/>
        <v>-18.093719826728289</v>
      </c>
      <c r="AY78" s="12">
        <f t="shared" si="82"/>
        <v>-17.081572994893094</v>
      </c>
      <c r="AZ78" s="12">
        <f t="shared" si="83"/>
        <v>-16.126044769900741</v>
      </c>
      <c r="BA78" s="12">
        <f t="shared" si="84"/>
        <v>-15.223967956498523</v>
      </c>
      <c r="BB78" s="12">
        <f t="shared" si="85"/>
        <v>-14.372352529560814</v>
      </c>
      <c r="BC78" s="12">
        <f t="shared" si="86"/>
        <v>-13.568375723347389</v>
      </c>
      <c r="BD78" s="12">
        <f t="shared" si="87"/>
        <v>-12.809372675159986</v>
      </c>
      <c r="BE78" s="12">
        <f t="shared" si="88"/>
        <v>-12.092827592384497</v>
      </c>
      <c r="BF78" s="12">
        <f t="shared" si="89"/>
        <v>-11.416365413641104</v>
      </c>
      <c r="BG78" s="12">
        <f t="shared" si="90"/>
        <v>-10.777743936402329</v>
      </c>
      <c r="BH78" s="12">
        <f t="shared" si="91"/>
        <v>-10.17484638498528</v>
      </c>
      <c r="BI78" s="12">
        <f t="shared" si="92"/>
        <v>-9.6056743942838629</v>
      </c>
      <c r="BJ78" s="12">
        <f t="shared" si="93"/>
        <v>-9.0683413859848798</v>
      </c>
      <c r="BK78" s="12">
        <f t="shared" si="94"/>
        <v>-8.5610663153127895</v>
      </c>
      <c r="BL78" s="12">
        <f t="shared" si="95"/>
        <v>-8.0821677675760935</v>
      </c>
      <c r="BM78" s="12">
        <f t="shared" si="96"/>
        <v>-7.6300583849477315</v>
      </c>
      <c r="BN78" s="10">
        <f t="shared" si="97"/>
        <v>-7.2032396050065133</v>
      </c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</row>
    <row r="79" spans="1:127" ht="15" thickBot="1" x14ac:dyDescent="0.35">
      <c r="A79" s="29">
        <f>'Radar RCS FOV boundary'!A78</f>
        <v>-18</v>
      </c>
      <c r="B79" s="14">
        <f>'Radar RCS FOV boundary'!B78</f>
        <v>70</v>
      </c>
      <c r="C79" s="14">
        <f t="shared" si="55"/>
        <v>66.084261340014635</v>
      </c>
      <c r="D79" s="14">
        <f t="shared" si="55"/>
        <v>62.387565669362182</v>
      </c>
      <c r="E79" s="14">
        <f t="shared" si="55"/>
        <v>58.897659915163651</v>
      </c>
      <c r="F79" s="14">
        <f t="shared" si="55"/>
        <v>55.602976430699705</v>
      </c>
      <c r="G79" s="14">
        <f t="shared" si="55"/>
        <v>52.492594653271908</v>
      </c>
      <c r="H79" s="14">
        <f t="shared" si="55"/>
        <v>49.556204906889654</v>
      </c>
      <c r="I79" s="14">
        <f t="shared" si="55"/>
        <v>46.784074229803018</v>
      </c>
      <c r="J79" s="14">
        <f t="shared" si="55"/>
        <v>44.167014113613526</v>
      </c>
      <c r="K79" s="14">
        <f t="shared" si="55"/>
        <v>41.696350047030727</v>
      </c>
      <c r="L79" s="14">
        <f t="shared" si="55"/>
        <v>39.363892763324436</v>
      </c>
      <c r="M79" s="14">
        <f t="shared" si="55"/>
        <v>37.161911096169177</v>
      </c>
      <c r="N79" s="14">
        <f t="shared" si="55"/>
        <v>35.083106353909059</v>
      </c>
      <c r="O79" s="14">
        <f t="shared" si="55"/>
        <v>33.120588127303634</v>
      </c>
      <c r="P79" s="14">
        <f t="shared" si="55"/>
        <v>31.26785145056742</v>
      </c>
      <c r="Q79" s="14">
        <f t="shared" si="55"/>
        <v>29.518755240000758</v>
      </c>
      <c r="R79" s="14">
        <f t="shared" si="55"/>
        <v>27.867501938744805</v>
      </c>
      <c r="S79" s="14">
        <f t="shared" si="54"/>
        <v>26.308618300191089</v>
      </c>
      <c r="T79" s="14">
        <f t="shared" si="54"/>
        <v>24.836937246350278</v>
      </c>
      <c r="U79" s="14">
        <f t="shared" si="54"/>
        <v>23.447580741047933</v>
      </c>
      <c r="V79" s="20">
        <f t="shared" si="54"/>
        <v>22.135943621178654</v>
      </c>
      <c r="X79" s="17">
        <f t="shared" si="56"/>
        <v>66.577400395484645</v>
      </c>
      <c r="Y79" s="12">
        <f t="shared" si="57"/>
        <v>62.853118958200014</v>
      </c>
      <c r="Z79" s="12">
        <f t="shared" si="58"/>
        <v>59.33717056098169</v>
      </c>
      <c r="AA79" s="12">
        <f t="shared" si="59"/>
        <v>56.01790123612767</v>
      </c>
      <c r="AB79" s="12">
        <f t="shared" si="60"/>
        <v>52.884308928677001</v>
      </c>
      <c r="AC79" s="12">
        <f t="shared" si="61"/>
        <v>49.926007028982291</v>
      </c>
      <c r="AD79" s="12">
        <f t="shared" si="62"/>
        <v>47.133189945238193</v>
      </c>
      <c r="AE79" s="12">
        <f t="shared" si="63"/>
        <v>44.496600601852435</v>
      </c>
      <c r="AF79" s="12">
        <f t="shared" si="64"/>
        <v>42.007499755929558</v>
      </c>
      <c r="AG79" s="12">
        <f t="shared" si="65"/>
        <v>39.657637030163571</v>
      </c>
      <c r="AH79" s="12">
        <f t="shared" si="66"/>
        <v>37.439223566125307</v>
      </c>
      <c r="AI79" s="12">
        <f t="shared" si="67"/>
        <v>35.344906207300845</v>
      </c>
      <c r="AJ79" s="12">
        <f t="shared" si="68"/>
        <v>33.367743126308213</v>
      </c>
      <c r="AK79" s="12">
        <f t="shared" si="69"/>
        <v>31.501180815506132</v>
      </c>
      <c r="AL79" s="12">
        <f t="shared" si="70"/>
        <v>29.739032364728036</v>
      </c>
      <c r="AM79" s="12">
        <f t="shared" si="71"/>
        <v>28.075456954140584</v>
      </c>
      <c r="AN79" s="12">
        <f t="shared" si="72"/>
        <v>26.504940494253681</v>
      </c>
      <c r="AO79" s="12">
        <f t="shared" si="73"/>
        <v>25.022277348911384</v>
      </c>
      <c r="AP79" s="12">
        <f t="shared" si="74"/>
        <v>23.622553080682692</v>
      </c>
      <c r="AQ79" s="12">
        <f t="shared" si="75"/>
        <v>22.301128161460042</v>
      </c>
      <c r="AR79" s="10">
        <f t="shared" si="76"/>
        <v>21.053622594272653</v>
      </c>
      <c r="AT79" s="17">
        <f t="shared" si="77"/>
        <v>-21.620586406925248</v>
      </c>
      <c r="AU79" s="12">
        <f t="shared" si="78"/>
        <v>-20.411149749137376</v>
      </c>
      <c r="AV79" s="12">
        <f t="shared" si="79"/>
        <v>-19.269367918173835</v>
      </c>
      <c r="AW79" s="12">
        <f t="shared" si="80"/>
        <v>-18.191456362307047</v>
      </c>
      <c r="AX79" s="12">
        <f t="shared" si="81"/>
        <v>-17.17384223431673</v>
      </c>
      <c r="AY79" s="12">
        <f t="shared" si="82"/>
        <v>-16.213152548925251</v>
      </c>
      <c r="AZ79" s="12">
        <f t="shared" si="83"/>
        <v>-15.306203002695726</v>
      </c>
      <c r="BA79" s="12">
        <f t="shared" si="84"/>
        <v>-14.449987419335157</v>
      </c>
      <c r="BB79" s="12">
        <f t="shared" si="85"/>
        <v>-13.641667785418118</v>
      </c>
      <c r="BC79" s="12">
        <f t="shared" si="86"/>
        <v>-12.878564843503279</v>
      </c>
      <c r="BD79" s="12">
        <f t="shared" si="87"/>
        <v>-12.158149211462794</v>
      </c>
      <c r="BE79" s="12">
        <f t="shared" si="88"/>
        <v>-11.478032998588571</v>
      </c>
      <c r="BF79" s="12">
        <f t="shared" si="89"/>
        <v>-10.835961890686272</v>
      </c>
      <c r="BG79" s="12">
        <f t="shared" si="90"/>
        <v>-10.229807677922153</v>
      </c>
      <c r="BH79" s="12">
        <f t="shared" si="91"/>
        <v>-9.6575612006556568</v>
      </c>
      <c r="BI79" s="12">
        <f t="shared" si="92"/>
        <v>-9.1173256898759121</v>
      </c>
      <c r="BJ79" s="12">
        <f t="shared" si="93"/>
        <v>-8.6073104801684135</v>
      </c>
      <c r="BK79" s="12">
        <f t="shared" si="94"/>
        <v>-8.1258250743728055</v>
      </c>
      <c r="BL79" s="12">
        <f t="shared" si="95"/>
        <v>-7.6712735402585182</v>
      </c>
      <c r="BM79" s="12">
        <f t="shared" si="96"/>
        <v>-7.2421492206454747</v>
      </c>
      <c r="BN79" s="10">
        <f t="shared" si="97"/>
        <v>-6.8370297394359847</v>
      </c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</row>
    <row r="80" spans="1:127" ht="15" thickBot="1" x14ac:dyDescent="0.35">
      <c r="A80" s="29">
        <f>'Radar RCS FOV boundary'!A79</f>
        <v>-17</v>
      </c>
      <c r="B80" s="14">
        <f>'Radar RCS FOV boundary'!B79</f>
        <v>70</v>
      </c>
      <c r="C80" s="14">
        <f t="shared" si="55"/>
        <v>66.084261340014635</v>
      </c>
      <c r="D80" s="14">
        <f t="shared" si="55"/>
        <v>62.387565669362182</v>
      </c>
      <c r="E80" s="14">
        <f t="shared" si="55"/>
        <v>58.897659915163651</v>
      </c>
      <c r="F80" s="14">
        <f t="shared" si="55"/>
        <v>55.602976430699705</v>
      </c>
      <c r="G80" s="14">
        <f t="shared" si="55"/>
        <v>52.492594653271908</v>
      </c>
      <c r="H80" s="14">
        <f t="shared" si="55"/>
        <v>49.556204906889654</v>
      </c>
      <c r="I80" s="14">
        <f t="shared" si="55"/>
        <v>46.784074229803018</v>
      </c>
      <c r="J80" s="14">
        <f t="shared" si="55"/>
        <v>44.167014113613526</v>
      </c>
      <c r="K80" s="14">
        <f t="shared" si="55"/>
        <v>41.696350047030727</v>
      </c>
      <c r="L80" s="14">
        <f t="shared" si="55"/>
        <v>39.363892763324436</v>
      </c>
      <c r="M80" s="14">
        <f t="shared" si="55"/>
        <v>37.161911096169177</v>
      </c>
      <c r="N80" s="14">
        <f t="shared" si="55"/>
        <v>35.083106353909059</v>
      </c>
      <c r="O80" s="14">
        <f t="shared" si="55"/>
        <v>33.120588127303634</v>
      </c>
      <c r="P80" s="14">
        <f t="shared" si="55"/>
        <v>31.26785145056742</v>
      </c>
      <c r="Q80" s="14">
        <f t="shared" si="55"/>
        <v>29.518755240000758</v>
      </c>
      <c r="R80" s="14">
        <f t="shared" si="55"/>
        <v>27.867501938744805</v>
      </c>
      <c r="S80" s="14">
        <f t="shared" si="54"/>
        <v>26.308618300191089</v>
      </c>
      <c r="T80" s="14">
        <f t="shared" si="54"/>
        <v>24.836937246350278</v>
      </c>
      <c r="U80" s="14">
        <f t="shared" si="54"/>
        <v>23.447580741047933</v>
      </c>
      <c r="V80" s="20">
        <f t="shared" si="54"/>
        <v>22.135943621178654</v>
      </c>
      <c r="X80" s="17">
        <f t="shared" si="56"/>
        <v>66.944410603146395</v>
      </c>
      <c r="Y80" s="12">
        <f t="shared" si="57"/>
        <v>63.199598936451039</v>
      </c>
      <c r="Z80" s="12">
        <f t="shared" si="58"/>
        <v>59.664268752864878</v>
      </c>
      <c r="AA80" s="12">
        <f t="shared" si="59"/>
        <v>56.326701841788449</v>
      </c>
      <c r="AB80" s="12">
        <f t="shared" si="60"/>
        <v>53.175835499054742</v>
      </c>
      <c r="AC80" s="12">
        <f t="shared" si="61"/>
        <v>50.201225858473734</v>
      </c>
      <c r="AD80" s="12">
        <f t="shared" si="62"/>
        <v>47.393013274578273</v>
      </c>
      <c r="AE80" s="12">
        <f t="shared" si="63"/>
        <v>44.741889641828756</v>
      </c>
      <c r="AF80" s="12">
        <f t="shared" si="64"/>
        <v>42.239067541952934</v>
      </c>
      <c r="AG80" s="12">
        <f t="shared" si="65"/>
        <v>39.876251117156386</v>
      </c>
      <c r="AH80" s="12">
        <f t="shared" si="66"/>
        <v>37.645608572660194</v>
      </c>
      <c r="AI80" s="12">
        <f t="shared" si="67"/>
        <v>35.539746217422447</v>
      </c>
      <c r="AJ80" s="12">
        <f t="shared" si="68"/>
        <v>33.55168395699917</v>
      </c>
      <c r="AK80" s="12">
        <f t="shared" si="69"/>
        <v>31.674832157312999</v>
      </c>
      <c r="AL80" s="12">
        <f t="shared" si="70"/>
        <v>29.902969802642453</v>
      </c>
      <c r="AM80" s="12">
        <f t="shared" si="71"/>
        <v>28.230223875434138</v>
      </c>
      <c r="AN80" s="12">
        <f t="shared" si="72"/>
        <v>26.651049889590148</v>
      </c>
      <c r="AO80" s="12">
        <f t="shared" si="73"/>
        <v>25.160213512706335</v>
      </c>
      <c r="AP80" s="12">
        <f t="shared" si="74"/>
        <v>23.752773216346473</v>
      </c>
      <c r="AQ80" s="12">
        <f t="shared" si="75"/>
        <v>22.42406389684486</v>
      </c>
      <c r="AR80" s="10">
        <f t="shared" si="76"/>
        <v>21.1696814123469</v>
      </c>
      <c r="AT80" s="17">
        <f t="shared" si="77"/>
        <v>-20.455949965654025</v>
      </c>
      <c r="AU80" s="12">
        <f t="shared" si="78"/>
        <v>-19.311662049836343</v>
      </c>
      <c r="AV80" s="12">
        <f t="shared" si="79"/>
        <v>-18.231384597306107</v>
      </c>
      <c r="AW80" s="12">
        <f t="shared" si="80"/>
        <v>-17.21153691883849</v>
      </c>
      <c r="AX80" s="12">
        <f t="shared" si="81"/>
        <v>-16.248738625826189</v>
      </c>
      <c r="AY80" s="12">
        <f t="shared" si="82"/>
        <v>-15.339798425638403</v>
      </c>
      <c r="AZ80" s="12">
        <f t="shared" si="83"/>
        <v>-14.481703543757618</v>
      </c>
      <c r="BA80" s="12">
        <f t="shared" si="84"/>
        <v>-13.671609737632776</v>
      </c>
      <c r="BB80" s="12">
        <f t="shared" si="85"/>
        <v>-12.906831869148764</v>
      </c>
      <c r="BC80" s="12">
        <f t="shared" si="86"/>
        <v>-12.184835004463663</v>
      </c>
      <c r="BD80" s="12">
        <f t="shared" si="87"/>
        <v>-11.503226011713361</v>
      </c>
      <c r="BE80" s="12">
        <f t="shared" si="88"/>
        <v>-10.85974562873314</v>
      </c>
      <c r="BF80" s="12">
        <f t="shared" si="89"/>
        <v>-10.252260974504036</v>
      </c>
      <c r="BG80" s="12">
        <f t="shared" si="90"/>
        <v>-9.678758479502255</v>
      </c>
      <c r="BH80" s="12">
        <f t="shared" si="91"/>
        <v>-9.1373372115187106</v>
      </c>
      <c r="BI80" s="12">
        <f t="shared" si="92"/>
        <v>-8.6262025748263298</v>
      </c>
      <c r="BJ80" s="12">
        <f t="shared" si="93"/>
        <v>-8.1436603618104328</v>
      </c>
      <c r="BK80" s="12">
        <f t="shared" si="94"/>
        <v>-7.6881111373456967</v>
      </c>
      <c r="BL80" s="12">
        <f t="shared" si="95"/>
        <v>-7.2580449373061446</v>
      </c>
      <c r="BM80" s="12">
        <f t="shared" si="96"/>
        <v>-6.8520362636358492</v>
      </c>
      <c r="BN80" s="10">
        <f t="shared" si="97"/>
        <v>-6.4687393593909848</v>
      </c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</row>
    <row r="81" spans="1:127" ht="15" thickBot="1" x14ac:dyDescent="0.35">
      <c r="A81" s="29">
        <f>'Radar RCS FOV boundary'!A80</f>
        <v>-16</v>
      </c>
      <c r="B81" s="14">
        <f>'Radar RCS FOV boundary'!B80</f>
        <v>70</v>
      </c>
      <c r="C81" s="14">
        <f t="shared" si="55"/>
        <v>66.084261340014635</v>
      </c>
      <c r="D81" s="14">
        <f t="shared" si="55"/>
        <v>62.387565669362182</v>
      </c>
      <c r="E81" s="14">
        <f t="shared" si="55"/>
        <v>58.897659915163651</v>
      </c>
      <c r="F81" s="14">
        <f t="shared" si="55"/>
        <v>55.602976430699705</v>
      </c>
      <c r="G81" s="14">
        <f t="shared" si="55"/>
        <v>52.492594653271908</v>
      </c>
      <c r="H81" s="14">
        <f t="shared" si="55"/>
        <v>49.556204906889654</v>
      </c>
      <c r="I81" s="14">
        <f t="shared" si="55"/>
        <v>46.784074229803018</v>
      </c>
      <c r="J81" s="14">
        <f t="shared" si="55"/>
        <v>44.167014113613526</v>
      </c>
      <c r="K81" s="14">
        <f t="shared" si="55"/>
        <v>41.696350047030727</v>
      </c>
      <c r="L81" s="14">
        <f t="shared" si="55"/>
        <v>39.363892763324436</v>
      </c>
      <c r="M81" s="14">
        <f t="shared" si="55"/>
        <v>37.161911096169177</v>
      </c>
      <c r="N81" s="14">
        <f t="shared" si="55"/>
        <v>35.083106353909059</v>
      </c>
      <c r="O81" s="14">
        <f t="shared" si="55"/>
        <v>33.120588127303634</v>
      </c>
      <c r="P81" s="14">
        <f t="shared" si="55"/>
        <v>31.26785145056742</v>
      </c>
      <c r="Q81" s="14">
        <f t="shared" si="55"/>
        <v>29.518755240000758</v>
      </c>
      <c r="R81" s="14">
        <f t="shared" si="55"/>
        <v>27.867501938744805</v>
      </c>
      <c r="S81" s="14">
        <f t="shared" si="54"/>
        <v>26.308618300191089</v>
      </c>
      <c r="T81" s="14">
        <f t="shared" si="54"/>
        <v>24.836937246350278</v>
      </c>
      <c r="U81" s="14">
        <f t="shared" si="54"/>
        <v>23.447580741047933</v>
      </c>
      <c r="V81" s="20">
        <f t="shared" si="54"/>
        <v>22.135943621178654</v>
      </c>
      <c r="X81" s="17">
        <f t="shared" si="56"/>
        <v>67.291049564733044</v>
      </c>
      <c r="Y81" s="12">
        <f t="shared" si="57"/>
        <v>63.526847218281375</v>
      </c>
      <c r="Z81" s="12">
        <f t="shared" si="58"/>
        <v>59.97321105257268</v>
      </c>
      <c r="AA81" s="12">
        <f t="shared" si="59"/>
        <v>56.618362179972394</v>
      </c>
      <c r="AB81" s="12">
        <f t="shared" si="60"/>
        <v>53.451180613498522</v>
      </c>
      <c r="AC81" s="12">
        <f t="shared" si="61"/>
        <v>50.461168408496576</v>
      </c>
      <c r="AD81" s="12">
        <f t="shared" si="62"/>
        <v>47.638414866136834</v>
      </c>
      <c r="AE81" s="12">
        <f t="shared" si="63"/>
        <v>44.973563683397494</v>
      </c>
      <c r="AF81" s="12">
        <f t="shared" si="64"/>
        <v>42.457781940649021</v>
      </c>
      <c r="AG81" s="12">
        <f t="shared" si="65"/>
        <v>40.082730824045761</v>
      </c>
      <c r="AH81" s="12">
        <f t="shared" si="66"/>
        <v>37.840537985681436</v>
      </c>
      <c r="AI81" s="12">
        <f t="shared" si="67"/>
        <v>35.723771449893185</v>
      </c>
      <c r="AJ81" s="12">
        <f t="shared" si="68"/>
        <v>33.725414979224212</v>
      </c>
      <c r="AK81" s="12">
        <f t="shared" si="69"/>
        <v>31.838844818392818</v>
      </c>
      <c r="AL81" s="12">
        <f t="shared" si="70"/>
        <v>30.057807739183456</v>
      </c>
      <c r="AM81" s="12">
        <f t="shared" si="71"/>
        <v>28.376400313487345</v>
      </c>
      <c r="AN81" s="12">
        <f t="shared" si="72"/>
        <v>26.78904934579101</v>
      </c>
      <c r="AO81" s="12">
        <f t="shared" si="73"/>
        <v>25.290493400254302</v>
      </c>
      <c r="AP81" s="12">
        <f t="shared" si="74"/>
        <v>23.875765361147437</v>
      </c>
      <c r="AQ81" s="12">
        <f t="shared" si="75"/>
        <v>22.540175968841947</v>
      </c>
      <c r="AR81" s="10">
        <f t="shared" si="76"/>
        <v>21.279298276783841</v>
      </c>
      <c r="AT81" s="17">
        <f t="shared" si="77"/>
        <v>-19.285088759884971</v>
      </c>
      <c r="AU81" s="12">
        <f t="shared" si="78"/>
        <v>-18.206297793908817</v>
      </c>
      <c r="AV81" s="12">
        <f t="shared" si="79"/>
        <v>-17.187853449240031</v>
      </c>
      <c r="AW81" s="12">
        <f t="shared" si="80"/>
        <v>-16.226379988763572</v>
      </c>
      <c r="AX81" s="12">
        <f t="shared" si="81"/>
        <v>-15.318690511140511</v>
      </c>
      <c r="AY81" s="12">
        <f t="shared" si="82"/>
        <v>-14.461776387500171</v>
      </c>
      <c r="AZ81" s="12">
        <f t="shared" si="83"/>
        <v>-13.652797289034487</v>
      </c>
      <c r="BA81" s="12">
        <f t="shared" si="84"/>
        <v>-12.889071772439976</v>
      </c>
      <c r="BB81" s="12">
        <f t="shared" si="85"/>
        <v>-12.168068392001844</v>
      </c>
      <c r="BC81" s="12">
        <f t="shared" si="86"/>
        <v>-11.487397308860306</v>
      </c>
      <c r="BD81" s="12">
        <f t="shared" si="87"/>
        <v>-10.844802369647221</v>
      </c>
      <c r="BE81" s="12">
        <f t="shared" si="88"/>
        <v>-10.238153628236811</v>
      </c>
      <c r="BF81" s="12">
        <f t="shared" si="89"/>
        <v>-9.6654402858231521</v>
      </c>
      <c r="BG81" s="12">
        <f t="shared" si="90"/>
        <v>-9.1247640259234704</v>
      </c>
      <c r="BH81" s="12">
        <f t="shared" si="91"/>
        <v>-8.6143327222155825</v>
      </c>
      <c r="BI81" s="12">
        <f t="shared" si="92"/>
        <v>-8.1324544983533453</v>
      </c>
      <c r="BJ81" s="12">
        <f t="shared" si="93"/>
        <v>-7.6775321200708584</v>
      </c>
      <c r="BK81" s="12">
        <f t="shared" si="94"/>
        <v>-7.2480577009874176</v>
      </c>
      <c r="BL81" s="12">
        <f t="shared" si="95"/>
        <v>-6.8426077045651157</v>
      </c>
      <c r="BM81" s="12">
        <f t="shared" si="96"/>
        <v>-6.4598382256525539</v>
      </c>
      <c r="BN81" s="10">
        <f t="shared" si="97"/>
        <v>-6.0984805359748551</v>
      </c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</row>
    <row r="82" spans="1:127" ht="15" thickBot="1" x14ac:dyDescent="0.35">
      <c r="A82" s="29">
        <f>'Radar RCS FOV boundary'!A81</f>
        <v>-15</v>
      </c>
      <c r="B82" s="14">
        <f>'Radar RCS FOV boundary'!B81</f>
        <v>70</v>
      </c>
      <c r="C82" s="14">
        <f t="shared" si="55"/>
        <v>66.084261340014635</v>
      </c>
      <c r="D82" s="14">
        <f t="shared" si="55"/>
        <v>62.387565669362182</v>
      </c>
      <c r="E82" s="14">
        <f t="shared" si="55"/>
        <v>58.897659915163651</v>
      </c>
      <c r="F82" s="14">
        <f t="shared" si="55"/>
        <v>55.602976430699705</v>
      </c>
      <c r="G82" s="14">
        <f t="shared" si="55"/>
        <v>52.492594653271908</v>
      </c>
      <c r="H82" s="14">
        <f t="shared" si="55"/>
        <v>49.556204906889654</v>
      </c>
      <c r="I82" s="14">
        <f t="shared" si="55"/>
        <v>46.784074229803018</v>
      </c>
      <c r="J82" s="14">
        <f t="shared" si="55"/>
        <v>44.167014113613526</v>
      </c>
      <c r="K82" s="14">
        <f t="shared" si="55"/>
        <v>41.696350047030727</v>
      </c>
      <c r="L82" s="14">
        <f t="shared" si="55"/>
        <v>39.363892763324436</v>
      </c>
      <c r="M82" s="14">
        <f t="shared" si="55"/>
        <v>37.161911096169177</v>
      </c>
      <c r="N82" s="14">
        <f t="shared" si="55"/>
        <v>35.083106353909059</v>
      </c>
      <c r="O82" s="14">
        <f t="shared" si="55"/>
        <v>33.120588127303634</v>
      </c>
      <c r="P82" s="14">
        <f t="shared" si="55"/>
        <v>31.26785145056742</v>
      </c>
      <c r="Q82" s="14">
        <f t="shared" si="55"/>
        <v>29.518755240000758</v>
      </c>
      <c r="R82" s="14">
        <f t="shared" si="55"/>
        <v>27.867501938744805</v>
      </c>
      <c r="S82" s="14">
        <f t="shared" si="54"/>
        <v>26.308618300191089</v>
      </c>
      <c r="T82" s="14">
        <f t="shared" si="54"/>
        <v>24.836937246350278</v>
      </c>
      <c r="U82" s="14">
        <f t="shared" si="54"/>
        <v>23.447580741047933</v>
      </c>
      <c r="V82" s="20">
        <f t="shared" si="54"/>
        <v>22.135943621178654</v>
      </c>
      <c r="X82" s="17">
        <f t="shared" si="56"/>
        <v>67.617211797687901</v>
      </c>
      <c r="Y82" s="12">
        <f t="shared" si="57"/>
        <v>63.834764221736116</v>
      </c>
      <c r="Z82" s="12">
        <f t="shared" si="58"/>
        <v>60.263903448677503</v>
      </c>
      <c r="AA82" s="12">
        <f t="shared" si="59"/>
        <v>56.892793498168764</v>
      </c>
      <c r="AB82" s="12">
        <f t="shared" si="60"/>
        <v>53.710260484235292</v>
      </c>
      <c r="AC82" s="12">
        <f t="shared" si="61"/>
        <v>50.705755578292376</v>
      </c>
      <c r="AD82" s="12">
        <f t="shared" si="62"/>
        <v>47.869320043982547</v>
      </c>
      <c r="AE82" s="12">
        <f t="shared" si="63"/>
        <v>45.191552227933471</v>
      </c>
      <c r="AF82" s="12">
        <f t="shared" si="64"/>
        <v>42.663576397023952</v>
      </c>
      <c r="AG82" s="12">
        <f t="shared" si="65"/>
        <v>40.277013318865869</v>
      </c>
      <c r="AH82" s="12">
        <f t="shared" si="66"/>
        <v>38.023952487988325</v>
      </c>
      <c r="AI82" s="12">
        <f t="shared" si="67"/>
        <v>35.896925905664567</v>
      </c>
      <c r="AJ82" s="12">
        <f t="shared" si="68"/>
        <v>33.888883326472559</v>
      </c>
      <c r="AK82" s="12">
        <f t="shared" si="69"/>
        <v>31.993168889541103</v>
      </c>
      <c r="AL82" s="12">
        <f t="shared" si="70"/>
        <v>30.203499057023716</v>
      </c>
      <c r="AM82" s="12">
        <f t="shared" si="71"/>
        <v>28.51394178667487</v>
      </c>
      <c r="AN82" s="12">
        <f t="shared" si="72"/>
        <v>26.91889686949408</v>
      </c>
      <c r="AO82" s="12">
        <f t="shared" si="73"/>
        <v>25.413077367264982</v>
      </c>
      <c r="AP82" s="12">
        <f t="shared" si="74"/>
        <v>23.991492088462145</v>
      </c>
      <c r="AQ82" s="12">
        <f t="shared" si="75"/>
        <v>22.649429044440371</v>
      </c>
      <c r="AR82" s="10">
        <f t="shared" si="76"/>
        <v>21.382439831070222</v>
      </c>
      <c r="AT82" s="17">
        <f t="shared" si="77"/>
        <v>-18.108359083766139</v>
      </c>
      <c r="AU82" s="12">
        <f t="shared" si="78"/>
        <v>-17.095393344720421</v>
      </c>
      <c r="AV82" s="12">
        <f t="shared" si="79"/>
        <v>-16.139092021469303</v>
      </c>
      <c r="AW82" s="12">
        <f t="shared" si="80"/>
        <v>-15.236285356247464</v>
      </c>
      <c r="AX82" s="12">
        <f t="shared" si="81"/>
        <v>-14.383980904761366</v>
      </c>
      <c r="AY82" s="12">
        <f t="shared" si="82"/>
        <v>-13.579353617429003</v>
      </c>
      <c r="AZ82" s="12">
        <f t="shared" si="83"/>
        <v>-12.819736475466449</v>
      </c>
      <c r="BA82" s="12">
        <f t="shared" si="84"/>
        <v>-12.102611650783469</v>
      </c>
      <c r="BB82" s="12">
        <f t="shared" si="85"/>
        <v>-11.425602160386868</v>
      </c>
      <c r="BC82" s="12">
        <f t="shared" si="86"/>
        <v>-10.786463987629165</v>
      </c>
      <c r="BD82" s="12">
        <f t="shared" si="87"/>
        <v>-10.183078644187747</v>
      </c>
      <c r="BE82" s="12">
        <f t="shared" si="88"/>
        <v>-9.6134461481203548</v>
      </c>
      <c r="BF82" s="12">
        <f t="shared" si="89"/>
        <v>-9.0756783947220381</v>
      </c>
      <c r="BG82" s="12">
        <f t="shared" si="90"/>
        <v>-8.5679928982105107</v>
      </c>
      <c r="BH82" s="12">
        <f t="shared" si="91"/>
        <v>-8.0887068834961831</v>
      </c>
      <c r="BI82" s="12">
        <f t="shared" si="92"/>
        <v>-7.6362317084533862</v>
      </c>
      <c r="BJ82" s="12">
        <f t="shared" si="93"/>
        <v>-7.2090675982048573</v>
      </c>
      <c r="BK82" s="12">
        <f t="shared" si="94"/>
        <v>-6.8057986739657341</v>
      </c>
      <c r="BL82" s="12">
        <f t="shared" si="95"/>
        <v>-6.4250882599696659</v>
      </c>
      <c r="BM82" s="12">
        <f t="shared" si="96"/>
        <v>-6.0656744529213613</v>
      </c>
      <c r="BN82" s="10">
        <f t="shared" si="97"/>
        <v>-5.7263659392900799</v>
      </c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</row>
    <row r="83" spans="1:127" ht="15" thickBot="1" x14ac:dyDescent="0.35">
      <c r="A83" s="29">
        <f>'Radar RCS FOV boundary'!A82</f>
        <v>-14</v>
      </c>
      <c r="B83" s="14">
        <f>'Radar RCS FOV boundary'!B82</f>
        <v>70</v>
      </c>
      <c r="C83" s="14">
        <f t="shared" si="55"/>
        <v>66.084261340014635</v>
      </c>
      <c r="D83" s="14">
        <f t="shared" si="55"/>
        <v>62.387565669362182</v>
      </c>
      <c r="E83" s="14">
        <f t="shared" si="55"/>
        <v>58.897659915163651</v>
      </c>
      <c r="F83" s="14">
        <f t="shared" si="55"/>
        <v>55.602976430699705</v>
      </c>
      <c r="G83" s="14">
        <f t="shared" si="55"/>
        <v>52.492594653271908</v>
      </c>
      <c r="H83" s="14">
        <f t="shared" si="55"/>
        <v>49.556204906889654</v>
      </c>
      <c r="I83" s="14">
        <f t="shared" si="55"/>
        <v>46.784074229803018</v>
      </c>
      <c r="J83" s="14">
        <f t="shared" si="55"/>
        <v>44.167014113613526</v>
      </c>
      <c r="K83" s="14">
        <f t="shared" si="55"/>
        <v>41.696350047030727</v>
      </c>
      <c r="L83" s="14">
        <f t="shared" si="55"/>
        <v>39.363892763324436</v>
      </c>
      <c r="M83" s="14">
        <f t="shared" si="55"/>
        <v>37.161911096169177</v>
      </c>
      <c r="N83" s="14">
        <f t="shared" si="55"/>
        <v>35.083106353909059</v>
      </c>
      <c r="O83" s="14">
        <f t="shared" si="55"/>
        <v>33.120588127303634</v>
      </c>
      <c r="P83" s="14">
        <f t="shared" si="55"/>
        <v>31.26785145056742</v>
      </c>
      <c r="Q83" s="14">
        <f t="shared" si="55"/>
        <v>29.518755240000758</v>
      </c>
      <c r="R83" s="14">
        <f t="shared" si="55"/>
        <v>27.867501938744805</v>
      </c>
      <c r="S83" s="14">
        <f t="shared" si="54"/>
        <v>26.308618300191089</v>
      </c>
      <c r="T83" s="14">
        <f t="shared" si="54"/>
        <v>24.836937246350278</v>
      </c>
      <c r="U83" s="14">
        <f t="shared" si="54"/>
        <v>23.447580741047933</v>
      </c>
      <c r="V83" s="20">
        <f t="shared" si="54"/>
        <v>22.135943621178654</v>
      </c>
      <c r="X83" s="17">
        <f t="shared" si="56"/>
        <v>67.922798050541772</v>
      </c>
      <c r="Y83" s="12">
        <f t="shared" si="57"/>
        <v>64.12325624738628</v>
      </c>
      <c r="Z83" s="12">
        <f t="shared" si="58"/>
        <v>60.5362574832143</v>
      </c>
      <c r="AA83" s="12">
        <f t="shared" si="59"/>
        <v>57.149912286673576</v>
      </c>
      <c r="AB83" s="12">
        <f t="shared" si="60"/>
        <v>53.952996273020723</v>
      </c>
      <c r="AC83" s="12">
        <f t="shared" si="61"/>
        <v>50.934912939759101</v>
      </c>
      <c r="AD83" s="12">
        <f t="shared" si="62"/>
        <v>48.085658543456191</v>
      </c>
      <c r="AE83" s="12">
        <f t="shared" si="63"/>
        <v>45.395788941320944</v>
      </c>
      <c r="AF83" s="12">
        <f t="shared" si="64"/>
        <v>42.856388287634289</v>
      </c>
      <c r="AG83" s="12">
        <f t="shared" si="65"/>
        <v>40.459039481273805</v>
      </c>
      <c r="AH83" s="12">
        <f t="shared" si="66"/>
        <v>38.195796266378125</v>
      </c>
      <c r="AI83" s="12">
        <f t="shared" si="67"/>
        <v>36.059156893675521</v>
      </c>
      <c r="AJ83" s="12">
        <f t="shared" si="68"/>
        <v>34.042039255174913</v>
      </c>
      <c r="AK83" s="12">
        <f t="shared" si="69"/>
        <v>32.137757409800237</v>
      </c>
      <c r="AL83" s="12">
        <f t="shared" si="70"/>
        <v>30.339999422160439</v>
      </c>
      <c r="AM83" s="12">
        <f t="shared" si="71"/>
        <v>28.642806440999191</v>
      </c>
      <c r="AN83" s="12">
        <f t="shared" si="72"/>
        <v>27.040552947977783</v>
      </c>
      <c r="AO83" s="12">
        <f t="shared" si="73"/>
        <v>25.527928111323813</v>
      </c>
      <c r="AP83" s="12">
        <f t="shared" si="74"/>
        <v>24.099918182540417</v>
      </c>
      <c r="AQ83" s="12">
        <f t="shared" si="75"/>
        <v>22.751789877828163</v>
      </c>
      <c r="AR83" s="10">
        <f t="shared" si="76"/>
        <v>21.479074689135661</v>
      </c>
      <c r="AT83" s="17">
        <f t="shared" si="77"/>
        <v>-16.926119017226544</v>
      </c>
      <c r="AU83" s="12">
        <f t="shared" si="78"/>
        <v>-15.979286751522721</v>
      </c>
      <c r="AV83" s="12">
        <f t="shared" si="79"/>
        <v>-15.085419453066585</v>
      </c>
      <c r="AW83" s="12">
        <f t="shared" si="80"/>
        <v>-14.241554308002755</v>
      </c>
      <c r="AX83" s="12">
        <f t="shared" si="81"/>
        <v>-13.444894239686649</v>
      </c>
      <c r="AY83" s="12">
        <f t="shared" si="82"/>
        <v>-12.692798637490142</v>
      </c>
      <c r="AZ83" s="12">
        <f t="shared" si="83"/>
        <v>-11.982774604229718</v>
      </c>
      <c r="BA83" s="12">
        <f t="shared" si="84"/>
        <v>-11.312468693205815</v>
      </c>
      <c r="BB83" s="12">
        <f t="shared" si="85"/>
        <v>-10.679659107464957</v>
      </c>
      <c r="BC83" s="12">
        <f t="shared" si="86"/>
        <v>-10.082248335428309</v>
      </c>
      <c r="BD83" s="12">
        <f t="shared" si="87"/>
        <v>-9.5182561984767435</v>
      </c>
      <c r="BE83" s="12">
        <f t="shared" si="88"/>
        <v>-8.9858132874478738</v>
      </c>
      <c r="BF83" s="12">
        <f t="shared" si="89"/>
        <v>-8.4831547662897346</v>
      </c>
      <c r="BG83" s="12">
        <f t="shared" si="90"/>
        <v>-8.0086145223325946</v>
      </c>
      <c r="BH83" s="12">
        <f t="shared" si="91"/>
        <v>-7.5606196437894821</v>
      </c>
      <c r="BI83" s="12">
        <f t="shared" si="92"/>
        <v>-7.1376852061804641</v>
      </c>
      <c r="BJ83" s="12">
        <f t="shared" si="93"/>
        <v>-6.7384093503997997</v>
      </c>
      <c r="BK83" s="12">
        <f t="shared" si="94"/>
        <v>-6.3614686361116943</v>
      </c>
      <c r="BL83" s="12">
        <f t="shared" si="95"/>
        <v>-6.0056136550730237</v>
      </c>
      <c r="BM83" s="12">
        <f t="shared" si="96"/>
        <v>-5.669664889842946</v>
      </c>
      <c r="BN83" s="10">
        <f t="shared" si="97"/>
        <v>-5.3525088041526656</v>
      </c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</row>
    <row r="84" spans="1:127" ht="15" thickBot="1" x14ac:dyDescent="0.35">
      <c r="A84" s="29">
        <f>'Radar RCS FOV boundary'!A83</f>
        <v>-13</v>
      </c>
      <c r="B84" s="14">
        <f>'Radar RCS FOV boundary'!B83</f>
        <v>70</v>
      </c>
      <c r="C84" s="14">
        <f t="shared" si="55"/>
        <v>66.084261340014635</v>
      </c>
      <c r="D84" s="14">
        <f t="shared" si="55"/>
        <v>62.387565669362182</v>
      </c>
      <c r="E84" s="14">
        <f t="shared" si="55"/>
        <v>58.897659915163651</v>
      </c>
      <c r="F84" s="14">
        <f t="shared" si="55"/>
        <v>55.602976430699705</v>
      </c>
      <c r="G84" s="14">
        <f t="shared" si="55"/>
        <v>52.492594653271908</v>
      </c>
      <c r="H84" s="14">
        <f t="shared" si="55"/>
        <v>49.556204906889654</v>
      </c>
      <c r="I84" s="14">
        <f t="shared" si="55"/>
        <v>46.784074229803018</v>
      </c>
      <c r="J84" s="14">
        <f t="shared" si="55"/>
        <v>44.167014113613526</v>
      </c>
      <c r="K84" s="14">
        <f t="shared" si="55"/>
        <v>41.696350047030727</v>
      </c>
      <c r="L84" s="14">
        <f t="shared" si="55"/>
        <v>39.363892763324436</v>
      </c>
      <c r="M84" s="14">
        <f t="shared" si="55"/>
        <v>37.161911096169177</v>
      </c>
      <c r="N84" s="14">
        <f t="shared" si="55"/>
        <v>35.083106353909059</v>
      </c>
      <c r="O84" s="14">
        <f t="shared" si="55"/>
        <v>33.120588127303634</v>
      </c>
      <c r="P84" s="14">
        <f t="shared" si="55"/>
        <v>31.26785145056742</v>
      </c>
      <c r="Q84" s="14">
        <f t="shared" si="55"/>
        <v>29.518755240000758</v>
      </c>
      <c r="R84" s="14">
        <f t="shared" ref="R84:V99" si="98">$B84 * POWER(10, -( (10 - R$6)/40) )</f>
        <v>27.867501938744805</v>
      </c>
      <c r="S84" s="14">
        <f t="shared" si="98"/>
        <v>26.308618300191089</v>
      </c>
      <c r="T84" s="14">
        <f t="shared" si="98"/>
        <v>24.836937246350278</v>
      </c>
      <c r="U84" s="14">
        <f t="shared" si="98"/>
        <v>23.447580741047933</v>
      </c>
      <c r="V84" s="20">
        <f t="shared" si="98"/>
        <v>22.135943621178654</v>
      </c>
      <c r="X84" s="17">
        <f t="shared" si="56"/>
        <v>68.207715333115232</v>
      </c>
      <c r="Y84" s="12">
        <f t="shared" si="57"/>
        <v>64.392235506841573</v>
      </c>
      <c r="Z84" s="12">
        <f t="shared" si="58"/>
        <v>60.790190278598402</v>
      </c>
      <c r="AA84" s="12">
        <f t="shared" si="59"/>
        <v>57.389640304001631</v>
      </c>
      <c r="AB84" s="12">
        <f t="shared" si="60"/>
        <v>54.179314115129728</v>
      </c>
      <c r="AC84" s="12">
        <f t="shared" si="61"/>
        <v>51.148570760099666</v>
      </c>
      <c r="AD84" s="12">
        <f t="shared" si="62"/>
        <v>48.287364532552253</v>
      </c>
      <c r="AE84" s="12">
        <f t="shared" si="63"/>
        <v>45.586211674139093</v>
      </c>
      <c r="AF84" s="12">
        <f t="shared" si="64"/>
        <v>43.036158939643343</v>
      </c>
      <c r="AG84" s="12">
        <f t="shared" si="65"/>
        <v>40.628753920539964</v>
      </c>
      <c r="AH84" s="12">
        <f t="shared" si="66"/>
        <v>38.356017028630113</v>
      </c>
      <c r="AI84" s="12">
        <f t="shared" si="67"/>
        <v>36.210415046886332</v>
      </c>
      <c r="AJ84" s="12">
        <f t="shared" si="68"/>
        <v>34.184836159840501</v>
      </c>
      <c r="AK84" s="12">
        <f t="shared" si="69"/>
        <v>32.272566380749744</v>
      </c>
      <c r="AL84" s="12">
        <f t="shared" si="70"/>
        <v>30.467267297406238</v>
      </c>
      <c r="AM84" s="12">
        <f t="shared" si="71"/>
        <v>28.762955062826787</v>
      </c>
      <c r="AN84" s="12">
        <f t="shared" si="72"/>
        <v>27.153980561184891</v>
      </c>
      <c r="AO84" s="12">
        <f t="shared" si="73"/>
        <v>25.635010683243138</v>
      </c>
      <c r="AP84" s="12">
        <f t="shared" si="74"/>
        <v>24.201010649221523</v>
      </c>
      <c r="AQ84" s="12">
        <f t="shared" si="75"/>
        <v>22.847227320509035</v>
      </c>
      <c r="AR84" s="10">
        <f t="shared" si="76"/>
        <v>21.569173444903452</v>
      </c>
      <c r="AT84" s="17">
        <f t="shared" si="77"/>
        <v>-15.738728317012081</v>
      </c>
      <c r="AU84" s="12">
        <f t="shared" si="78"/>
        <v>-14.858317646584501</v>
      </c>
      <c r="AV84" s="12">
        <f t="shared" si="79"/>
        <v>-14.027156377569161</v>
      </c>
      <c r="AW84" s="12">
        <f t="shared" si="80"/>
        <v>-13.242489541607622</v>
      </c>
      <c r="AX84" s="12">
        <f t="shared" si="81"/>
        <v>-12.501716280857268</v>
      </c>
      <c r="AY84" s="12">
        <f t="shared" si="82"/>
        <v>-11.802381227184108</v>
      </c>
      <c r="AZ84" s="12">
        <f t="shared" si="83"/>
        <v>-11.14216636359596</v>
      </c>
      <c r="BA84" s="12">
        <f t="shared" si="84"/>
        <v>-10.518883340939942</v>
      </c>
      <c r="BB84" s="12">
        <f t="shared" si="85"/>
        <v>-9.9304662243971631</v>
      </c>
      <c r="BC84" s="12">
        <f t="shared" si="86"/>
        <v>-9.3749646457321507</v>
      </c>
      <c r="BD84" s="12">
        <f t="shared" si="87"/>
        <v>-8.8505373385994464</v>
      </c>
      <c r="BE84" s="12">
        <f t="shared" si="88"/>
        <v>-8.355446035479476</v>
      </c>
      <c r="BF84" s="12">
        <f t="shared" si="89"/>
        <v>-7.8880497060144998</v>
      </c>
      <c r="BG84" s="12">
        <f t="shared" si="90"/>
        <v>-7.446799117646969</v>
      </c>
      <c r="BH84" s="12">
        <f t="shared" si="91"/>
        <v>-7.0302317005310391</v>
      </c>
      <c r="BI84" s="12">
        <f t="shared" si="92"/>
        <v>-6.6369666996964094</v>
      </c>
      <c r="BJ84" s="12">
        <f t="shared" si="93"/>
        <v>-6.2657005983958847</v>
      </c>
      <c r="BK84" s="12">
        <f t="shared" si="94"/>
        <v>-5.9152027974668533</v>
      </c>
      <c r="BL84" s="12">
        <f t="shared" si="95"/>
        <v>-5.5843115363855027</v>
      </c>
      <c r="BM84" s="12">
        <f t="shared" si="96"/>
        <v>-5.2719300424936888</v>
      </c>
      <c r="BN84" s="10">
        <f t="shared" si="97"/>
        <v>-4.9770228956346774</v>
      </c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</row>
    <row r="85" spans="1:127" ht="15" thickBot="1" x14ac:dyDescent="0.35">
      <c r="A85" s="29">
        <f>'Radar RCS FOV boundary'!A84</f>
        <v>-12</v>
      </c>
      <c r="B85" s="14">
        <f>'Radar RCS FOV boundary'!B84</f>
        <v>70</v>
      </c>
      <c r="C85" s="14">
        <f t="shared" ref="C85:R100" si="99">$B85 * POWER(10, -( (10 - C$6)/40) )</f>
        <v>66.084261340014635</v>
      </c>
      <c r="D85" s="14">
        <f t="shared" si="99"/>
        <v>62.387565669362182</v>
      </c>
      <c r="E85" s="14">
        <f t="shared" si="99"/>
        <v>58.897659915163651</v>
      </c>
      <c r="F85" s="14">
        <f t="shared" si="99"/>
        <v>55.602976430699705</v>
      </c>
      <c r="G85" s="14">
        <f t="shared" si="99"/>
        <v>52.492594653271908</v>
      </c>
      <c r="H85" s="14">
        <f t="shared" si="99"/>
        <v>49.556204906889654</v>
      </c>
      <c r="I85" s="14">
        <f t="shared" si="99"/>
        <v>46.784074229803018</v>
      </c>
      <c r="J85" s="14">
        <f t="shared" si="99"/>
        <v>44.167014113613526</v>
      </c>
      <c r="K85" s="14">
        <f t="shared" si="99"/>
        <v>41.696350047030727</v>
      </c>
      <c r="L85" s="14">
        <f t="shared" si="99"/>
        <v>39.363892763324436</v>
      </c>
      <c r="M85" s="14">
        <f t="shared" si="99"/>
        <v>37.161911096169177</v>
      </c>
      <c r="N85" s="14">
        <f t="shared" si="99"/>
        <v>35.083106353909059</v>
      </c>
      <c r="O85" s="14">
        <f t="shared" si="99"/>
        <v>33.120588127303634</v>
      </c>
      <c r="P85" s="14">
        <f t="shared" si="99"/>
        <v>31.26785145056742</v>
      </c>
      <c r="Q85" s="14">
        <f t="shared" si="99"/>
        <v>29.518755240000758</v>
      </c>
      <c r="R85" s="14">
        <f t="shared" si="99"/>
        <v>27.867501938744805</v>
      </c>
      <c r="S85" s="14">
        <f t="shared" si="98"/>
        <v>26.308618300191089</v>
      </c>
      <c r="T85" s="14">
        <f t="shared" si="98"/>
        <v>24.836937246350278</v>
      </c>
      <c r="U85" s="14">
        <f t="shared" si="98"/>
        <v>23.447580741047933</v>
      </c>
      <c r="V85" s="20">
        <f t="shared" si="98"/>
        <v>22.135943621178654</v>
      </c>
      <c r="X85" s="17">
        <f t="shared" si="56"/>
        <v>68.471876944815591</v>
      </c>
      <c r="Y85" s="12">
        <f t="shared" si="57"/>
        <v>64.641620149464515</v>
      </c>
      <c r="Z85" s="12">
        <f t="shared" si="58"/>
        <v>61.025624562845273</v>
      </c>
      <c r="AA85" s="12">
        <f t="shared" si="59"/>
        <v>57.611904600695475</v>
      </c>
      <c r="AB85" s="12">
        <f t="shared" si="60"/>
        <v>54.389145141833602</v>
      </c>
      <c r="AC85" s="12">
        <f t="shared" si="61"/>
        <v>51.346664023041697</v>
      </c>
      <c r="AD85" s="12">
        <f t="shared" si="62"/>
        <v>48.474376631951642</v>
      </c>
      <c r="AE85" s="12">
        <f t="shared" si="63"/>
        <v>45.762762480574153</v>
      </c>
      <c r="AF85" s="12">
        <f t="shared" si="64"/>
        <v>43.202833648675416</v>
      </c>
      <c r="AG85" s="12">
        <f t="shared" si="65"/>
        <v>40.78610499240348</v>
      </c>
      <c r="AH85" s="12">
        <f t="shared" si="66"/>
        <v>38.504566019418114</v>
      </c>
      <c r="AI85" s="12">
        <f t="shared" si="67"/>
        <v>36.350654337301044</v>
      </c>
      <c r="AJ85" s="12">
        <f t="shared" si="68"/>
        <v>34.317230587239131</v>
      </c>
      <c r="AK85" s="12">
        <f t="shared" si="69"/>
        <v>32.397554779895067</v>
      </c>
      <c r="AL85" s="12">
        <f t="shared" si="70"/>
        <v>30.585263955028946</v>
      </c>
      <c r="AM85" s="12">
        <f t="shared" si="71"/>
        <v>28.874351090820891</v>
      </c>
      <c r="AN85" s="12">
        <f t="shared" si="72"/>
        <v>27.259145192987777</v>
      </c>
      <c r="AO85" s="12">
        <f t="shared" si="73"/>
        <v>25.734292497697254</v>
      </c>
      <c r="AP85" s="12">
        <f t="shared" si="74"/>
        <v>24.294738725974334</v>
      </c>
      <c r="AQ85" s="12">
        <f t="shared" si="75"/>
        <v>22.935712330780888</v>
      </c>
      <c r="AR85" s="10">
        <f t="shared" si="76"/>
        <v>21.652708681238863</v>
      </c>
      <c r="AT85" s="17">
        <f t="shared" si="77"/>
        <v>-14.546548307211259</v>
      </c>
      <c r="AU85" s="12">
        <f t="shared" si="78"/>
        <v>-13.732827141841376</v>
      </c>
      <c r="AV85" s="12">
        <f t="shared" si="79"/>
        <v>-12.964624825409881</v>
      </c>
      <c r="AW85" s="12">
        <f t="shared" si="80"/>
        <v>-12.239395073394689</v>
      </c>
      <c r="AX85" s="12">
        <f t="shared" si="81"/>
        <v>-11.554734038198605</v>
      </c>
      <c r="AY85" s="12">
        <f t="shared" si="82"/>
        <v>-10.90837234135256</v>
      </c>
      <c r="AZ85" s="12">
        <f t="shared" si="83"/>
        <v>-10.298167551430428</v>
      </c>
      <c r="BA85" s="12">
        <f t="shared" si="84"/>
        <v>-9.7220970827426711</v>
      </c>
      <c r="BB85" s="12">
        <f t="shared" si="85"/>
        <v>-9.1782514912708653</v>
      </c>
      <c r="BC85" s="12">
        <f t="shared" si="86"/>
        <v>-8.6648281456217564</v>
      </c>
      <c r="BD85" s="12">
        <f t="shared" si="87"/>
        <v>-8.1801252520226093</v>
      </c>
      <c r="BE85" s="12">
        <f t="shared" si="88"/>
        <v>-7.722536213553072</v>
      </c>
      <c r="BF85" s="12">
        <f t="shared" si="89"/>
        <v>-7.2905443049166907</v>
      </c>
      <c r="BG85" s="12">
        <f t="shared" si="90"/>
        <v>-6.8827176451009997</v>
      </c>
      <c r="BH85" s="12">
        <f t="shared" si="91"/>
        <v>-6.4977044512626367</v>
      </c>
      <c r="BI85" s="12">
        <f t="shared" si="92"/>
        <v>-6.1342285581059501</v>
      </c>
      <c r="BJ85" s="12">
        <f t="shared" si="93"/>
        <v>-5.7910851879036391</v>
      </c>
      <c r="BK85" s="12">
        <f t="shared" si="94"/>
        <v>-5.4671369571387407</v>
      </c>
      <c r="BL85" s="12">
        <f t="shared" si="95"/>
        <v>-5.1613101065315554</v>
      </c>
      <c r="BM85" s="12">
        <f t="shared" si="96"/>
        <v>-4.8725909419555729</v>
      </c>
      <c r="BN85" s="10">
        <f t="shared" si="97"/>
        <v>-4.6000224744454314</v>
      </c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</row>
    <row r="86" spans="1:127" ht="15" thickBot="1" x14ac:dyDescent="0.35">
      <c r="A86" s="29">
        <f>'Radar RCS FOV boundary'!A85</f>
        <v>-11</v>
      </c>
      <c r="B86" s="14">
        <f>'Radar RCS FOV boundary'!B85</f>
        <v>70</v>
      </c>
      <c r="C86" s="14">
        <f t="shared" si="99"/>
        <v>66.084261340014635</v>
      </c>
      <c r="D86" s="14">
        <f t="shared" si="99"/>
        <v>62.387565669362182</v>
      </c>
      <c r="E86" s="14">
        <f t="shared" si="99"/>
        <v>58.897659915163651</v>
      </c>
      <c r="F86" s="14">
        <f t="shared" si="99"/>
        <v>55.602976430699705</v>
      </c>
      <c r="G86" s="14">
        <f t="shared" si="99"/>
        <v>52.492594653271908</v>
      </c>
      <c r="H86" s="14">
        <f t="shared" si="99"/>
        <v>49.556204906889654</v>
      </c>
      <c r="I86" s="14">
        <f t="shared" si="99"/>
        <v>46.784074229803018</v>
      </c>
      <c r="J86" s="14">
        <f t="shared" si="99"/>
        <v>44.167014113613526</v>
      </c>
      <c r="K86" s="14">
        <f t="shared" si="99"/>
        <v>41.696350047030727</v>
      </c>
      <c r="L86" s="14">
        <f t="shared" si="99"/>
        <v>39.363892763324436</v>
      </c>
      <c r="M86" s="14">
        <f t="shared" si="99"/>
        <v>37.161911096169177</v>
      </c>
      <c r="N86" s="14">
        <f t="shared" si="99"/>
        <v>35.083106353909059</v>
      </c>
      <c r="O86" s="14">
        <f t="shared" si="99"/>
        <v>33.120588127303634</v>
      </c>
      <c r="P86" s="14">
        <f t="shared" si="99"/>
        <v>31.26785145056742</v>
      </c>
      <c r="Q86" s="14">
        <f t="shared" si="99"/>
        <v>29.518755240000758</v>
      </c>
      <c r="R86" s="14">
        <f t="shared" si="99"/>
        <v>27.867501938744805</v>
      </c>
      <c r="S86" s="14">
        <f t="shared" si="98"/>
        <v>26.308618300191089</v>
      </c>
      <c r="T86" s="14">
        <f t="shared" si="98"/>
        <v>24.836937246350278</v>
      </c>
      <c r="U86" s="14">
        <f t="shared" si="98"/>
        <v>23.447580741047933</v>
      </c>
      <c r="V86" s="20">
        <f t="shared" si="98"/>
        <v>22.135943621178654</v>
      </c>
      <c r="X86" s="17">
        <f t="shared" si="56"/>
        <v>68.715202501020073</v>
      </c>
      <c r="Y86" s="12">
        <f t="shared" si="57"/>
        <v>64.871334287277676</v>
      </c>
      <c r="Z86" s="12">
        <f t="shared" si="58"/>
        <v>61.242488693084432</v>
      </c>
      <c r="AA86" s="12">
        <f t="shared" si="59"/>
        <v>57.816637541524038</v>
      </c>
      <c r="AB86" s="12">
        <f t="shared" si="60"/>
        <v>54.582425501356809</v>
      </c>
      <c r="AC86" s="12">
        <f t="shared" si="61"/>
        <v>51.529132448622036</v>
      </c>
      <c r="AD86" s="12">
        <f t="shared" si="62"/>
        <v>48.64663793369953</v>
      </c>
      <c r="AE86" s="12">
        <f t="shared" si="63"/>
        <v>45.925387636052413</v>
      </c>
      <c r="AF86" s="12">
        <f t="shared" si="64"/>
        <v>43.356361695462354</v>
      </c>
      <c r="AG86" s="12">
        <f t="shared" si="65"/>
        <v>40.931044814787633</v>
      </c>
      <c r="AH86" s="12">
        <f t="shared" si="66"/>
        <v>38.641398035146814</v>
      </c>
      <c r="AI86" s="12">
        <f t="shared" si="67"/>
        <v>36.479832089973854</v>
      </c>
      <c r="AJ86" s="12">
        <f t="shared" si="68"/>
        <v>34.439182249624068</v>
      </c>
      <c r="AK86" s="12">
        <f t="shared" si="69"/>
        <v>32.512684573150722</v>
      </c>
      <c r="AL86" s="12">
        <f t="shared" si="70"/>
        <v>30.693953488536494</v>
      </c>
      <c r="AM86" s="12">
        <f t="shared" si="71"/>
        <v>28.976960627067132</v>
      </c>
      <c r="AN86" s="12">
        <f t="shared" si="72"/>
        <v>27.356014841691696</v>
      </c>
      <c r="AO86" s="12">
        <f t="shared" si="73"/>
        <v>25.825743343138189</v>
      </c>
      <c r="AP86" s="12">
        <f t="shared" si="74"/>
        <v>24.381073891258389</v>
      </c>
      <c r="AQ86" s="12">
        <f t="shared" si="75"/>
        <v>23.017217982573243</v>
      </c>
      <c r="AR86" s="10">
        <f t="shared" si="76"/>
        <v>21.72965497829221</v>
      </c>
      <c r="AT86" s="17">
        <f t="shared" si="77"/>
        <v>-13.349941769303909</v>
      </c>
      <c r="AU86" s="12">
        <f t="shared" si="78"/>
        <v>-12.603157725095098</v>
      </c>
      <c r="AV86" s="12">
        <f t="shared" si="79"/>
        <v>-11.898148125922983</v>
      </c>
      <c r="AW86" s="12">
        <f t="shared" si="80"/>
        <v>-11.232576145938568</v>
      </c>
      <c r="AX86" s="12">
        <f t="shared" si="81"/>
        <v>-10.604235679283125</v>
      </c>
      <c r="AY86" s="12">
        <f t="shared" si="82"/>
        <v>-10.011044027726481</v>
      </c>
      <c r="AZ86" s="12">
        <f t="shared" si="83"/>
        <v>-9.4510349973524228</v>
      </c>
      <c r="BA86" s="12">
        <f t="shared" si="84"/>
        <v>-8.922352381409457</v>
      </c>
      <c r="BB86" s="12">
        <f t="shared" si="85"/>
        <v>-8.423243807725207</v>
      </c>
      <c r="BC86" s="12">
        <f t="shared" si="86"/>
        <v>-7.9520549302910357</v>
      </c>
      <c r="BD86" s="12">
        <f t="shared" si="87"/>
        <v>-7.5072239457643537</v>
      </c>
      <c r="BE86" s="12">
        <f t="shared" si="88"/>
        <v>-7.087276416712962</v>
      </c>
      <c r="BF86" s="12">
        <f t="shared" si="89"/>
        <v>-6.6908203844425991</v>
      </c>
      <c r="BG86" s="12">
        <f t="shared" si="90"/>
        <v>-6.3165417552085987</v>
      </c>
      <c r="BH86" s="12">
        <f t="shared" si="91"/>
        <v>-5.9631999445188546</v>
      </c>
      <c r="BI86" s="12">
        <f t="shared" si="92"/>
        <v>-5.6296237650906393</v>
      </c>
      <c r="BJ86" s="12">
        <f t="shared" si="93"/>
        <v>-5.3147075448315277</v>
      </c>
      <c r="BK86" s="12">
        <f t="shared" si="94"/>
        <v>-5.0174074619770606</v>
      </c>
      <c r="BL86" s="12">
        <f t="shared" si="95"/>
        <v>-4.7367380852375938</v>
      </c>
      <c r="BM86" s="12">
        <f t="shared" si="96"/>
        <v>-4.4717691074863097</v>
      </c>
      <c r="BN86" s="10">
        <f t="shared" si="97"/>
        <v>-4.2216222621618478</v>
      </c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</row>
    <row r="87" spans="1:127" ht="15" thickBot="1" x14ac:dyDescent="0.35">
      <c r="A87" s="29">
        <f>'Radar RCS FOV boundary'!A86</f>
        <v>-10</v>
      </c>
      <c r="B87" s="14">
        <f>'Radar RCS FOV boundary'!B86</f>
        <v>70</v>
      </c>
      <c r="C87" s="14">
        <f t="shared" si="99"/>
        <v>66.084261340014635</v>
      </c>
      <c r="D87" s="14">
        <f t="shared" si="99"/>
        <v>62.387565669362182</v>
      </c>
      <c r="E87" s="14">
        <f t="shared" si="99"/>
        <v>58.897659915163651</v>
      </c>
      <c r="F87" s="14">
        <f t="shared" si="99"/>
        <v>55.602976430699705</v>
      </c>
      <c r="G87" s="14">
        <f t="shared" si="99"/>
        <v>52.492594653271908</v>
      </c>
      <c r="H87" s="14">
        <f t="shared" si="99"/>
        <v>49.556204906889654</v>
      </c>
      <c r="I87" s="14">
        <f t="shared" si="99"/>
        <v>46.784074229803018</v>
      </c>
      <c r="J87" s="14">
        <f t="shared" si="99"/>
        <v>44.167014113613526</v>
      </c>
      <c r="K87" s="14">
        <f t="shared" si="99"/>
        <v>41.696350047030727</v>
      </c>
      <c r="L87" s="14">
        <f t="shared" si="99"/>
        <v>39.363892763324436</v>
      </c>
      <c r="M87" s="14">
        <f t="shared" si="99"/>
        <v>37.161911096169177</v>
      </c>
      <c r="N87" s="14">
        <f t="shared" si="99"/>
        <v>35.083106353909059</v>
      </c>
      <c r="O87" s="14">
        <f t="shared" si="99"/>
        <v>33.120588127303634</v>
      </c>
      <c r="P87" s="14">
        <f t="shared" si="99"/>
        <v>31.26785145056742</v>
      </c>
      <c r="Q87" s="14">
        <f t="shared" si="99"/>
        <v>29.518755240000758</v>
      </c>
      <c r="R87" s="14">
        <f t="shared" si="99"/>
        <v>27.867501938744805</v>
      </c>
      <c r="S87" s="14">
        <f t="shared" si="98"/>
        <v>26.308618300191089</v>
      </c>
      <c r="T87" s="14">
        <f t="shared" si="98"/>
        <v>24.836937246350278</v>
      </c>
      <c r="U87" s="14">
        <f t="shared" si="98"/>
        <v>23.447580741047933</v>
      </c>
      <c r="V87" s="20">
        <f t="shared" si="98"/>
        <v>22.135943621178654</v>
      </c>
      <c r="X87" s="17">
        <f t="shared" si="56"/>
        <v>68.937617957536801</v>
      </c>
      <c r="Y87" s="12">
        <f t="shared" si="57"/>
        <v>65.081308018056404</v>
      </c>
      <c r="Z87" s="12">
        <f t="shared" si="58"/>
        <v>61.44071667736042</v>
      </c>
      <c r="AA87" s="12">
        <f t="shared" si="59"/>
        <v>58.003776826064019</v>
      </c>
      <c r="AB87" s="12">
        <f t="shared" si="60"/>
        <v>54.759096378307142</v>
      </c>
      <c r="AC87" s="12">
        <f t="shared" si="61"/>
        <v>51.69592051152997</v>
      </c>
      <c r="AD87" s="12">
        <f t="shared" si="62"/>
        <v>48.804096018522429</v>
      </c>
      <c r="AE87" s="12">
        <f t="shared" si="63"/>
        <v>46.074037653588618</v>
      </c>
      <c r="AF87" s="12">
        <f t="shared" si="64"/>
        <v>43.496696361277507</v>
      </c>
      <c r="AG87" s="12">
        <f t="shared" si="65"/>
        <v>41.063529282370375</v>
      </c>
      <c r="AH87" s="12">
        <f t="shared" si="66"/>
        <v>38.766471437707253</v>
      </c>
      <c r="AI87" s="12">
        <f t="shared" si="67"/>
        <v>36.597908995995127</v>
      </c>
      <c r="AJ87" s="12">
        <f t="shared" si="68"/>
        <v>34.550654036991638</v>
      </c>
      <c r="AK87" s="12">
        <f t="shared" si="69"/>
        <v>32.617920726414106</v>
      </c>
      <c r="AL87" s="12">
        <f t="shared" si="70"/>
        <v>30.793302823603284</v>
      </c>
      <c r="AM87" s="12">
        <f t="shared" si="71"/>
        <v>29.070752447388713</v>
      </c>
      <c r="AN87" s="12">
        <f t="shared" si="72"/>
        <v>27.444560029772937</v>
      </c>
      <c r="AO87" s="12">
        <f t="shared" si="73"/>
        <v>25.909335390989067</v>
      </c>
      <c r="AP87" s="12">
        <f t="shared" si="74"/>
        <v>24.459989873203025</v>
      </c>
      <c r="AQ87" s="12">
        <f t="shared" si="75"/>
        <v>23.091719473640861</v>
      </c>
      <c r="AR87" s="10">
        <f t="shared" si="76"/>
        <v>21.799988921234114</v>
      </c>
      <c r="AT87" s="17">
        <f t="shared" si="77"/>
        <v>-12.149272831766472</v>
      </c>
      <c r="AU87" s="12">
        <f t="shared" si="78"/>
        <v>-11.469653155794218</v>
      </c>
      <c r="AV87" s="12">
        <f t="shared" si="79"/>
        <v>-10.828050808954695</v>
      </c>
      <c r="AW87" s="12">
        <f t="shared" si="80"/>
        <v>-10.222339135170269</v>
      </c>
      <c r="AX87" s="12">
        <f t="shared" si="81"/>
        <v>-9.6505104416407335</v>
      </c>
      <c r="AY87" s="12">
        <f t="shared" si="82"/>
        <v>-9.1106693441418045</v>
      </c>
      <c r="AZ87" s="12">
        <f t="shared" si="83"/>
        <v>-8.6010264845818121</v>
      </c>
      <c r="BA87" s="12">
        <f t="shared" si="84"/>
        <v>-8.1198925999927383</v>
      </c>
      <c r="BB87" s="12">
        <f t="shared" si="85"/>
        <v>-7.6656729232967304</v>
      </c>
      <c r="BC87" s="12">
        <f t="shared" si="86"/>
        <v>-7.2368618972887866</v>
      </c>
      <c r="BD87" s="12">
        <f t="shared" si="87"/>
        <v>-6.8320381843146629</v>
      </c>
      <c r="BE87" s="12">
        <f t="shared" si="88"/>
        <v>-6.4498599551029878</v>
      </c>
      <c r="BF87" s="12">
        <f t="shared" si="89"/>
        <v>-6.0890604411360147</v>
      </c>
      <c r="BG87" s="12">
        <f t="shared" si="90"/>
        <v>-5.7484437358168172</v>
      </c>
      <c r="BH87" s="12">
        <f t="shared" si="91"/>
        <v>-5.426880830515552</v>
      </c>
      <c r="BI87" s="12">
        <f t="shared" si="92"/>
        <v>-5.1233058723557914</v>
      </c>
      <c r="BJ87" s="12">
        <f t="shared" si="93"/>
        <v>-4.8367126313370248</v>
      </c>
      <c r="BK87" s="12">
        <f t="shared" si="94"/>
        <v>-4.5661511650832258</v>
      </c>
      <c r="BL87" s="12">
        <f t="shared" si="95"/>
        <v>-4.3107246701624602</v>
      </c>
      <c r="BM87" s="12">
        <f t="shared" si="96"/>
        <v>-4.0695865095409198</v>
      </c>
      <c r="BN87" s="10">
        <f t="shared" si="97"/>
        <v>-3.8419374063185736</v>
      </c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</row>
    <row r="88" spans="1:127" ht="15" thickBot="1" x14ac:dyDescent="0.35">
      <c r="A88" s="29">
        <f>'Radar RCS FOV boundary'!A87</f>
        <v>-9</v>
      </c>
      <c r="B88" s="14">
        <f>'Radar RCS FOV boundary'!B87</f>
        <v>150</v>
      </c>
      <c r="C88" s="14">
        <f t="shared" si="99"/>
        <v>141.6091314428885</v>
      </c>
      <c r="D88" s="14">
        <f t="shared" si="99"/>
        <v>133.68764072006181</v>
      </c>
      <c r="E88" s="14">
        <f t="shared" si="99"/>
        <v>126.20927124677925</v>
      </c>
      <c r="F88" s="14">
        <f t="shared" si="99"/>
        <v>119.14923520864222</v>
      </c>
      <c r="G88" s="14">
        <f t="shared" si="99"/>
        <v>112.48413139986837</v>
      </c>
      <c r="H88" s="14">
        <f t="shared" si="99"/>
        <v>106.19186765762069</v>
      </c>
      <c r="I88" s="14">
        <f t="shared" si="99"/>
        <v>100.25158763529218</v>
      </c>
      <c r="J88" s="14">
        <f t="shared" si="99"/>
        <v>94.643601672028993</v>
      </c>
      <c r="K88" s="14">
        <f t="shared" si="99"/>
        <v>89.349321529351556</v>
      </c>
      <c r="L88" s="14">
        <f t="shared" si="99"/>
        <v>84.351198778552359</v>
      </c>
      <c r="M88" s="14">
        <f t="shared" si="99"/>
        <v>79.632666634648231</v>
      </c>
      <c r="N88" s="14">
        <f t="shared" si="99"/>
        <v>75.178085044090835</v>
      </c>
      <c r="O88" s="14">
        <f t="shared" si="99"/>
        <v>70.972688844222077</v>
      </c>
      <c r="P88" s="14">
        <f t="shared" si="99"/>
        <v>67.002538822644468</v>
      </c>
      <c r="Q88" s="14">
        <f t="shared" si="99"/>
        <v>63.254475514287336</v>
      </c>
      <c r="R88" s="14">
        <f t="shared" si="99"/>
        <v>59.716075583024583</v>
      </c>
      <c r="S88" s="14">
        <f t="shared" si="98"/>
        <v>56.375610643266619</v>
      </c>
      <c r="T88" s="14">
        <f t="shared" si="98"/>
        <v>53.222008385036311</v>
      </c>
      <c r="U88" s="14">
        <f t="shared" si="98"/>
        <v>50.244815873674142</v>
      </c>
      <c r="V88" s="20">
        <f t="shared" si="98"/>
        <v>47.434164902525694</v>
      </c>
      <c r="X88" s="17">
        <f t="shared" si="56"/>
        <v>148.15511921386423</v>
      </c>
      <c r="Y88" s="12">
        <f t="shared" si="57"/>
        <v>139.86745167128609</v>
      </c>
      <c r="Z88" s="12">
        <f t="shared" si="58"/>
        <v>132.04338898867337</v>
      </c>
      <c r="AA88" s="12">
        <f t="shared" si="59"/>
        <v>124.65699751641003</v>
      </c>
      <c r="AB88" s="12">
        <f t="shared" si="60"/>
        <v>117.68379431051424</v>
      </c>
      <c r="AC88" s="12">
        <f t="shared" si="61"/>
        <v>111.10066598143644</v>
      </c>
      <c r="AD88" s="12">
        <f t="shared" si="62"/>
        <v>104.88579208238457</v>
      </c>
      <c r="AE88" s="12">
        <f t="shared" si="63"/>
        <v>99.018572783239122</v>
      </c>
      <c r="AF88" s="12">
        <f t="shared" si="64"/>
        <v>93.47956059032623</v>
      </c>
      <c r="AG88" s="12">
        <f t="shared" si="65"/>
        <v>88.250395885726434</v>
      </c>
      <c r="AH88" s="12">
        <f t="shared" si="66"/>
        <v>83.313746072458557</v>
      </c>
      <c r="AI88" s="12">
        <f t="shared" si="67"/>
        <v>78.653248123828106</v>
      </c>
      <c r="AJ88" s="12">
        <f t="shared" si="68"/>
        <v>74.25345434651534</v>
      </c>
      <c r="AK88" s="12">
        <f t="shared" si="69"/>
        <v>70.099781177628088</v>
      </c>
      <c r="AL88" s="12">
        <f t="shared" si="70"/>
        <v>66.178460846003048</v>
      </c>
      <c r="AM88" s="12">
        <f t="shared" si="71"/>
        <v>62.476495737531302</v>
      </c>
      <c r="AN88" s="12">
        <f t="shared" si="72"/>
        <v>58.981615313247552</v>
      </c>
      <c r="AO88" s="12">
        <f t="shared" si="73"/>
        <v>55.682235437383724</v>
      </c>
      <c r="AP88" s="12">
        <f t="shared" si="74"/>
        <v>52.567419980575572</v>
      </c>
      <c r="AQ88" s="12">
        <f t="shared" si="75"/>
        <v>49.626844570952329</v>
      </c>
      <c r="AR88" s="10">
        <f t="shared" si="76"/>
        <v>46.850762372958584</v>
      </c>
      <c r="AT88" s="17">
        <f t="shared" si="77"/>
        <v>-23.453371841287172</v>
      </c>
      <c r="AU88" s="12">
        <f t="shared" si="78"/>
        <v>-22.141410772345164</v>
      </c>
      <c r="AV88" s="12">
        <f t="shared" si="79"/>
        <v>-20.90283965594676</v>
      </c>
      <c r="AW88" s="12">
        <f t="shared" si="80"/>
        <v>-19.733553122457248</v>
      </c>
      <c r="AX88" s="12">
        <f t="shared" si="81"/>
        <v>-18.629675453021811</v>
      </c>
      <c r="AY88" s="12">
        <f t="shared" si="82"/>
        <v>-17.587547733102127</v>
      </c>
      <c r="AZ88" s="12">
        <f t="shared" si="83"/>
        <v>-16.603715724632899</v>
      </c>
      <c r="BA88" s="12">
        <f t="shared" si="84"/>
        <v>-15.674918416599299</v>
      </c>
      <c r="BB88" s="12">
        <f t="shared" si="85"/>
        <v>-14.798077216085094</v>
      </c>
      <c r="BC88" s="12">
        <f t="shared" si="86"/>
        <v>-13.97028574396405</v>
      </c>
      <c r="BD88" s="12">
        <f t="shared" si="87"/>
        <v>-13.188800201411444</v>
      </c>
      <c r="BE88" s="12">
        <f t="shared" si="88"/>
        <v>-12.451030275304449</v>
      </c>
      <c r="BF88" s="12">
        <f t="shared" si="89"/>
        <v>-11.754530552366482</v>
      </c>
      <c r="BG88" s="12">
        <f t="shared" si="90"/>
        <v>-11.096992413596761</v>
      </c>
      <c r="BH88" s="12">
        <f t="shared" si="91"/>
        <v>-10.476236382118401</v>
      </c>
      <c r="BI88" s="12">
        <f t="shared" si="92"/>
        <v>-9.8902048990811693</v>
      </c>
      <c r="BJ88" s="12">
        <f t="shared" si="93"/>
        <v>-9.3369555036739005</v>
      </c>
      <c r="BK88" s="12">
        <f t="shared" si="94"/>
        <v>-8.8146543946410585</v>
      </c>
      <c r="BL88" s="12">
        <f t="shared" si="95"/>
        <v>-8.3215703519624018</v>
      </c>
      <c r="BM88" s="12">
        <f t="shared" si="96"/>
        <v>-7.8560689985485856</v>
      </c>
      <c r="BN88" s="10">
        <f t="shared" si="97"/>
        <v>-7.4166073829324555</v>
      </c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</row>
    <row r="89" spans="1:127" ht="15" thickBot="1" x14ac:dyDescent="0.35">
      <c r="A89" s="29">
        <f>'Radar RCS FOV boundary'!A88</f>
        <v>-8</v>
      </c>
      <c r="B89" s="14">
        <f>'Radar RCS FOV boundary'!B88</f>
        <v>170</v>
      </c>
      <c r="C89" s="14">
        <f t="shared" si="99"/>
        <v>160.49034896860698</v>
      </c>
      <c r="D89" s="14">
        <f t="shared" si="99"/>
        <v>151.51265948273672</v>
      </c>
      <c r="E89" s="14">
        <f t="shared" si="99"/>
        <v>143.03717407968315</v>
      </c>
      <c r="F89" s="14">
        <f t="shared" si="99"/>
        <v>135.03579990312787</v>
      </c>
      <c r="G89" s="14">
        <f t="shared" si="99"/>
        <v>127.48201558651751</v>
      </c>
      <c r="H89" s="14">
        <f t="shared" si="99"/>
        <v>120.35078334530344</v>
      </c>
      <c r="I89" s="14">
        <f t="shared" si="99"/>
        <v>113.61846598666448</v>
      </c>
      <c r="J89" s="14">
        <f t="shared" si="99"/>
        <v>107.26274856163285</v>
      </c>
      <c r="K89" s="14">
        <f t="shared" si="99"/>
        <v>101.26256439993176</v>
      </c>
      <c r="L89" s="14">
        <f t="shared" si="99"/>
        <v>95.598025282359345</v>
      </c>
      <c r="M89" s="14">
        <f t="shared" si="99"/>
        <v>90.250355519267998</v>
      </c>
      <c r="N89" s="14">
        <f t="shared" si="99"/>
        <v>85.201829716636283</v>
      </c>
      <c r="O89" s="14">
        <f t="shared" si="99"/>
        <v>80.435714023451681</v>
      </c>
      <c r="P89" s="14">
        <f t="shared" si="99"/>
        <v>75.936210665663737</v>
      </c>
      <c r="Q89" s="14">
        <f t="shared" si="99"/>
        <v>71.688405582858977</v>
      </c>
      <c r="R89" s="14">
        <f t="shared" si="99"/>
        <v>67.678218994094522</v>
      </c>
      <c r="S89" s="14">
        <f t="shared" si="98"/>
        <v>63.892358729035507</v>
      </c>
      <c r="T89" s="14">
        <f t="shared" si="98"/>
        <v>60.318276169707822</v>
      </c>
      <c r="U89" s="14">
        <f t="shared" si="98"/>
        <v>56.944124656830695</v>
      </c>
      <c r="V89" s="20">
        <f t="shared" si="98"/>
        <v>53.758720222862451</v>
      </c>
      <c r="X89" s="17">
        <f t="shared" si="56"/>
        <v>168.34724598750356</v>
      </c>
      <c r="Y89" s="12">
        <f t="shared" si="57"/>
        <v>158.9300485672845</v>
      </c>
      <c r="Z89" s="12">
        <f t="shared" si="58"/>
        <v>150.03964091859496</v>
      </c>
      <c r="AA89" s="12">
        <f t="shared" si="59"/>
        <v>141.64655488323405</v>
      </c>
      <c r="AB89" s="12">
        <f t="shared" si="60"/>
        <v>133.7229707259481</v>
      </c>
      <c r="AC89" s="12">
        <f t="shared" si="61"/>
        <v>126.24262492309543</v>
      </c>
      <c r="AD89" s="12">
        <f t="shared" si="62"/>
        <v>119.18072310953261</v>
      </c>
      <c r="AE89" s="12">
        <f t="shared" si="63"/>
        <v>112.51385789517535</v>
      </c>
      <c r="AF89" s="12">
        <f t="shared" si="64"/>
        <v>106.21993127882911</v>
      </c>
      <c r="AG89" s="12">
        <f t="shared" si="65"/>
        <v>100.27808140212196</v>
      </c>
      <c r="AH89" s="12">
        <f t="shared" si="66"/>
        <v>94.668613400758431</v>
      </c>
      <c r="AI89" s="12">
        <f t="shared" si="67"/>
        <v>89.372934123893288</v>
      </c>
      <c r="AJ89" s="12">
        <f t="shared" si="68"/>
        <v>84.373490505246821</v>
      </c>
      <c r="AK89" s="12">
        <f t="shared" si="69"/>
        <v>79.653711381685355</v>
      </c>
      <c r="AL89" s="12">
        <f t="shared" si="70"/>
        <v>75.1979525664199</v>
      </c>
      <c r="AM89" s="12">
        <f t="shared" si="71"/>
        <v>70.991444994761665</v>
      </c>
      <c r="AN89" s="12">
        <f t="shared" si="72"/>
        <v>67.020245770558617</v>
      </c>
      <c r="AO89" s="12">
        <f t="shared" si="73"/>
        <v>63.271191951051534</v>
      </c>
      <c r="AP89" s="12">
        <f t="shared" si="74"/>
        <v>59.731856916964567</v>
      </c>
      <c r="AQ89" s="12">
        <f t="shared" si="75"/>
        <v>56.390509183214959</v>
      </c>
      <c r="AR89" s="10">
        <f t="shared" si="76"/>
        <v>53.236073513715333</v>
      </c>
      <c r="AT89" s="17">
        <f t="shared" si="77"/>
        <v>-23.647510829323366</v>
      </c>
      <c r="AU89" s="12">
        <f t="shared" si="78"/>
        <v>-22.32468979551188</v>
      </c>
      <c r="AV89" s="12">
        <f t="shared" si="79"/>
        <v>-21.075866211162353</v>
      </c>
      <c r="AW89" s="12">
        <f t="shared" si="80"/>
        <v>-19.896900723794815</v>
      </c>
      <c r="AX89" s="12">
        <f t="shared" si="81"/>
        <v>-18.783885532679761</v>
      </c>
      <c r="AY89" s="12">
        <f t="shared" si="82"/>
        <v>-17.733131436036135</v>
      </c>
      <c r="AZ89" s="12">
        <f t="shared" si="83"/>
        <v>-16.741155602797726</v>
      </c>
      <c r="BA89" s="12">
        <f t="shared" si="84"/>
        <v>-15.804670028416215</v>
      </c>
      <c r="BB89" s="12">
        <f t="shared" si="85"/>
        <v>-14.920570636436482</v>
      </c>
      <c r="BC89" s="12">
        <f t="shared" si="86"/>
        <v>-14.085926989720241</v>
      </c>
      <c r="BD89" s="12">
        <f t="shared" si="87"/>
        <v>-13.297972577214832</v>
      </c>
      <c r="BE89" s="12">
        <f t="shared" si="88"/>
        <v>-12.55409564407161</v>
      </c>
      <c r="BF89" s="12">
        <f t="shared" si="89"/>
        <v>-11.851830534719539</v>
      </c>
      <c r="BG89" s="12">
        <f t="shared" si="90"/>
        <v>-11.188849520199593</v>
      </c>
      <c r="BH89" s="12">
        <f t="shared" si="91"/>
        <v>-10.562955082670962</v>
      </c>
      <c r="BI89" s="12">
        <f t="shared" si="92"/>
        <v>-9.9720726315151964</v>
      </c>
      <c r="BJ89" s="12">
        <f t="shared" si="93"/>
        <v>-9.4142436268951091</v>
      </c>
      <c r="BK89" s="12">
        <f t="shared" si="94"/>
        <v>-8.8876190879757679</v>
      </c>
      <c r="BL89" s="12">
        <f t="shared" si="95"/>
        <v>-8.3904534642899016</v>
      </c>
      <c r="BM89" s="12">
        <f t="shared" si="96"/>
        <v>-7.9210988499337853</v>
      </c>
      <c r="BN89" s="10">
        <f t="shared" si="97"/>
        <v>-7.477999521415911</v>
      </c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</row>
    <row r="90" spans="1:127" ht="15" thickBot="1" x14ac:dyDescent="0.35">
      <c r="A90" s="29">
        <f>'Radar RCS FOV boundary'!A89</f>
        <v>-7</v>
      </c>
      <c r="B90" s="14">
        <f>'Radar RCS FOV boundary'!B89</f>
        <v>190</v>
      </c>
      <c r="C90" s="14">
        <f t="shared" si="99"/>
        <v>179.37156649432544</v>
      </c>
      <c r="D90" s="14">
        <f t="shared" si="99"/>
        <v>169.33767824541164</v>
      </c>
      <c r="E90" s="14">
        <f t="shared" si="99"/>
        <v>159.86507691258706</v>
      </c>
      <c r="F90" s="14">
        <f t="shared" si="99"/>
        <v>150.92236459761349</v>
      </c>
      <c r="G90" s="14">
        <f t="shared" si="99"/>
        <v>142.47989977316661</v>
      </c>
      <c r="H90" s="14">
        <f t="shared" si="99"/>
        <v>134.50969903298619</v>
      </c>
      <c r="I90" s="14">
        <f t="shared" si="99"/>
        <v>126.98534433803677</v>
      </c>
      <c r="J90" s="14">
        <f t="shared" si="99"/>
        <v>119.88189545123672</v>
      </c>
      <c r="K90" s="14">
        <f t="shared" si="99"/>
        <v>113.17580727051197</v>
      </c>
      <c r="L90" s="14">
        <f t="shared" si="99"/>
        <v>106.84485178616633</v>
      </c>
      <c r="M90" s="14">
        <f t="shared" si="99"/>
        <v>100.86804440388777</v>
      </c>
      <c r="N90" s="14">
        <f t="shared" si="99"/>
        <v>95.22557438918173</v>
      </c>
      <c r="O90" s="14">
        <f t="shared" si="99"/>
        <v>89.898739202681284</v>
      </c>
      <c r="P90" s="14">
        <f t="shared" si="99"/>
        <v>84.869882508682991</v>
      </c>
      <c r="Q90" s="14">
        <f t="shared" si="99"/>
        <v>80.122335651430618</v>
      </c>
      <c r="R90" s="14">
        <f t="shared" si="99"/>
        <v>75.640362405164467</v>
      </c>
      <c r="S90" s="14">
        <f t="shared" si="98"/>
        <v>71.409106814804389</v>
      </c>
      <c r="T90" s="14">
        <f t="shared" si="98"/>
        <v>67.414543954379326</v>
      </c>
      <c r="U90" s="14">
        <f t="shared" si="98"/>
        <v>63.643433439987248</v>
      </c>
      <c r="V90" s="20">
        <f t="shared" si="98"/>
        <v>60.083275543199207</v>
      </c>
      <c r="X90" s="17">
        <f t="shared" si="56"/>
        <v>188.58520260130544</v>
      </c>
      <c r="Y90" s="12">
        <f t="shared" si="57"/>
        <v>178.03591162234679</v>
      </c>
      <c r="Z90" s="12">
        <f t="shared" si="58"/>
        <v>168.07673873655591</v>
      </c>
      <c r="AA90" s="12">
        <f t="shared" si="59"/>
        <v>158.67467325491319</v>
      </c>
      <c r="AB90" s="12">
        <f t="shared" si="60"/>
        <v>149.79855107741594</v>
      </c>
      <c r="AC90" s="12">
        <f t="shared" si="61"/>
        <v>141.41895139650694</v>
      </c>
      <c r="AD90" s="12">
        <f t="shared" si="62"/>
        <v>133.50809917882273</v>
      </c>
      <c r="AE90" s="12">
        <f t="shared" si="63"/>
        <v>126.03977310202735</v>
      </c>
      <c r="AF90" s="12">
        <f t="shared" si="64"/>
        <v>118.9892186415789</v>
      </c>
      <c r="AG90" s="12">
        <f t="shared" si="65"/>
        <v>112.33306601934629</v>
      </c>
      <c r="AH90" s="12">
        <f t="shared" si="66"/>
        <v>106.04925274210856</v>
      </c>
      <c r="AI90" s="12">
        <f t="shared" si="67"/>
        <v>100.11695047318236</v>
      </c>
      <c r="AJ90" s="12">
        <f t="shared" si="68"/>
        <v>94.516495994786936</v>
      </c>
      <c r="AK90" s="12">
        <f t="shared" si="69"/>
        <v>89.229326032313523</v>
      </c>
      <c r="AL90" s="12">
        <f t="shared" si="70"/>
        <v>84.237915724468266</v>
      </c>
      <c r="AM90" s="12">
        <f t="shared" si="71"/>
        <v>79.525720535341264</v>
      </c>
      <c r="AN90" s="12">
        <f t="shared" si="72"/>
        <v>75.077121415863729</v>
      </c>
      <c r="AO90" s="12">
        <f t="shared" si="73"/>
        <v>70.877373032884975</v>
      </c>
      <c r="AP90" s="12">
        <f t="shared" si="74"/>
        <v>66.912554894269661</v>
      </c>
      <c r="AQ90" s="12">
        <f t="shared" si="75"/>
        <v>63.169525208014171</v>
      </c>
      <c r="AR90" s="10">
        <f t="shared" si="76"/>
        <v>59.635877322443591</v>
      </c>
      <c r="AT90" s="17">
        <f t="shared" si="77"/>
        <v>-23.143494978602181</v>
      </c>
      <c r="AU90" s="12">
        <f t="shared" si="78"/>
        <v>-21.848868149818042</v>
      </c>
      <c r="AV90" s="12">
        <f t="shared" si="79"/>
        <v>-20.626661611372821</v>
      </c>
      <c r="AW90" s="12">
        <f t="shared" si="80"/>
        <v>-19.472824235685842</v>
      </c>
      <c r="AX90" s="12">
        <f t="shared" si="81"/>
        <v>-18.383531511703346</v>
      </c>
      <c r="AY90" s="12">
        <f t="shared" si="82"/>
        <v>-17.355172868168545</v>
      </c>
      <c r="AZ90" s="12">
        <f t="shared" si="83"/>
        <v>-16.384339706016878</v>
      </c>
      <c r="BA90" s="12">
        <f t="shared" si="84"/>
        <v>-15.467814100228541</v>
      </c>
      <c r="BB90" s="12">
        <f t="shared" si="85"/>
        <v>-14.602558133689518</v>
      </c>
      <c r="BC90" s="12">
        <f t="shared" si="86"/>
        <v>-13.785703827707062</v>
      </c>
      <c r="BD90" s="12">
        <f t="shared" si="87"/>
        <v>-13.01454363580334</v>
      </c>
      <c r="BE90" s="12">
        <f t="shared" si="88"/>
        <v>-12.286521469277886</v>
      </c>
      <c r="BF90" s="12">
        <f t="shared" si="89"/>
        <v>-11.599224224792293</v>
      </c>
      <c r="BG90" s="12">
        <f t="shared" si="90"/>
        <v>-10.950373785894323</v>
      </c>
      <c r="BH90" s="12">
        <f t="shared" si="91"/>
        <v>-10.3378194719698</v>
      </c>
      <c r="BI90" s="12">
        <f t="shared" si="92"/>
        <v>-9.7595309095934901</v>
      </c>
      <c r="BJ90" s="12">
        <f t="shared" si="93"/>
        <v>-9.213591302650384</v>
      </c>
      <c r="BK90" s="12">
        <f t="shared" si="94"/>
        <v>-8.6981910789204857</v>
      </c>
      <c r="BL90" s="12">
        <f t="shared" si="95"/>
        <v>-8.2116218920680737</v>
      </c>
      <c r="BM90" s="12">
        <f t="shared" si="96"/>
        <v>-7.7522709591544574</v>
      </c>
      <c r="BN90" s="10">
        <f t="shared" si="97"/>
        <v>-7.318615714905274</v>
      </c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</row>
    <row r="91" spans="1:127" ht="15" thickBot="1" x14ac:dyDescent="0.35">
      <c r="A91" s="29">
        <f>'Radar RCS FOV boundary'!A90</f>
        <v>-6</v>
      </c>
      <c r="B91" s="14">
        <f>'Radar RCS FOV boundary'!B90</f>
        <v>210</v>
      </c>
      <c r="C91" s="14">
        <f t="shared" si="99"/>
        <v>198.25278402004392</v>
      </c>
      <c r="D91" s="14">
        <f t="shared" si="99"/>
        <v>187.16269700808655</v>
      </c>
      <c r="E91" s="14">
        <f t="shared" si="99"/>
        <v>176.69297974549096</v>
      </c>
      <c r="F91" s="14">
        <f t="shared" si="99"/>
        <v>166.80892929209912</v>
      </c>
      <c r="G91" s="14">
        <f t="shared" si="99"/>
        <v>157.47778395981572</v>
      </c>
      <c r="H91" s="14">
        <f t="shared" si="99"/>
        <v>148.66861472066896</v>
      </c>
      <c r="I91" s="14">
        <f t="shared" si="99"/>
        <v>140.35222268940905</v>
      </c>
      <c r="J91" s="14">
        <f t="shared" si="99"/>
        <v>132.50104234084057</v>
      </c>
      <c r="K91" s="14">
        <f t="shared" si="99"/>
        <v>125.08905014109217</v>
      </c>
      <c r="L91" s="14">
        <f t="shared" si="99"/>
        <v>118.0916782899733</v>
      </c>
      <c r="M91" s="14">
        <f t="shared" si="99"/>
        <v>111.48573328850753</v>
      </c>
      <c r="N91" s="14">
        <f t="shared" si="99"/>
        <v>105.24931906172718</v>
      </c>
      <c r="O91" s="14">
        <f t="shared" si="99"/>
        <v>99.361764381910902</v>
      </c>
      <c r="P91" s="14">
        <f t="shared" si="99"/>
        <v>93.80355435170226</v>
      </c>
      <c r="Q91" s="14">
        <f t="shared" si="99"/>
        <v>88.556265720002273</v>
      </c>
      <c r="R91" s="14">
        <f t="shared" si="99"/>
        <v>83.602505816234412</v>
      </c>
      <c r="S91" s="14">
        <f t="shared" si="98"/>
        <v>78.92585490057327</v>
      </c>
      <c r="T91" s="14">
        <f t="shared" si="98"/>
        <v>74.510811739050837</v>
      </c>
      <c r="U91" s="14">
        <f t="shared" si="98"/>
        <v>70.342742223143802</v>
      </c>
      <c r="V91" s="20">
        <f t="shared" si="98"/>
        <v>66.407830863535963</v>
      </c>
      <c r="X91" s="17">
        <f t="shared" si="56"/>
        <v>208.85076307645349</v>
      </c>
      <c r="Y91" s="12">
        <f t="shared" si="57"/>
        <v>197.16783440294046</v>
      </c>
      <c r="Z91" s="12">
        <f t="shared" si="58"/>
        <v>186.1384385218378</v>
      </c>
      <c r="AA91" s="12">
        <f t="shared" si="59"/>
        <v>175.72601738141967</v>
      </c>
      <c r="AB91" s="12">
        <f t="shared" si="60"/>
        <v>165.89605795533845</v>
      </c>
      <c r="AC91" s="12">
        <f t="shared" si="61"/>
        <v>156.61597784569716</v>
      </c>
      <c r="AD91" s="12">
        <f t="shared" si="62"/>
        <v>147.8550172853856</v>
      </c>
      <c r="AE91" s="12">
        <f t="shared" si="63"/>
        <v>139.58413718171147</v>
      </c>
      <c r="AF91" s="12">
        <f t="shared" si="64"/>
        <v>131.77592286338108</v>
      </c>
      <c r="AG91" s="12">
        <f t="shared" si="65"/>
        <v>124.40449321178977</v>
      </c>
      <c r="AH91" s="12">
        <f t="shared" si="66"/>
        <v>117.44541487542848</v>
      </c>
      <c r="AI91" s="12">
        <f t="shared" si="67"/>
        <v>110.87562128306081</v>
      </c>
      <c r="AJ91" s="12">
        <f t="shared" si="68"/>
        <v>104.67333618723259</v>
      </c>
      <c r="AK91" s="12">
        <f t="shared" si="69"/>
        <v>98.818001484689859</v>
      </c>
      <c r="AL91" s="12">
        <f t="shared" si="70"/>
        <v>93.29020907445998</v>
      </c>
      <c r="AM91" s="12">
        <f t="shared" si="71"/>
        <v>88.071636527731684</v>
      </c>
      <c r="AN91" s="12">
        <f t="shared" si="72"/>
        <v>83.144986356305708</v>
      </c>
      <c r="AO91" s="12">
        <f t="shared" si="73"/>
        <v>78.493928678315115</v>
      </c>
      <c r="AP91" s="12">
        <f t="shared" si="74"/>
        <v>74.103047091174929</v>
      </c>
      <c r="AQ91" s="12">
        <f t="shared" si="75"/>
        <v>69.957787572351663</v>
      </c>
      <c r="AR91" s="10">
        <f t="shared" si="76"/>
        <v>66.044410238578791</v>
      </c>
      <c r="AT91" s="17">
        <f t="shared" si="77"/>
        <v>-21.939889753211794</v>
      </c>
      <c r="AU91" s="12">
        <f t="shared" si="78"/>
        <v>-20.712591546033678</v>
      </c>
      <c r="AV91" s="12">
        <f t="shared" si="79"/>
        <v>-19.55394732510096</v>
      </c>
      <c r="AW91" s="12">
        <f t="shared" si="80"/>
        <v>-18.4601166465836</v>
      </c>
      <c r="AX91" s="12">
        <f t="shared" si="81"/>
        <v>-17.427473897714076</v>
      </c>
      <c r="AY91" s="12">
        <f t="shared" si="82"/>
        <v>-16.452596279326009</v>
      </c>
      <c r="AZ91" s="12">
        <f t="shared" si="83"/>
        <v>-15.532252460639034</v>
      </c>
      <c r="BA91" s="12">
        <f t="shared" si="84"/>
        <v>-14.663391868685073</v>
      </c>
      <c r="BB91" s="12">
        <f t="shared" si="85"/>
        <v>-13.843134576874716</v>
      </c>
      <c r="BC91" s="12">
        <f t="shared" si="86"/>
        <v>-13.068761759188307</v>
      </c>
      <c r="BD91" s="12">
        <f t="shared" si="87"/>
        <v>-12.337706678351282</v>
      </c>
      <c r="BE91" s="12">
        <f t="shared" si="88"/>
        <v>-11.647546178122997</v>
      </c>
      <c r="BF91" s="12">
        <f t="shared" si="89"/>
        <v>-10.995992651499558</v>
      </c>
      <c r="BG91" s="12">
        <f t="shared" si="90"/>
        <v>-10.380886458208247</v>
      </c>
      <c r="BH91" s="12">
        <f t="shared" si="91"/>
        <v>-9.800188766360753</v>
      </c>
      <c r="BI91" s="12">
        <f t="shared" si="92"/>
        <v>-9.2519747945379951</v>
      </c>
      <c r="BJ91" s="12">
        <f t="shared" si="93"/>
        <v>-8.7344274319068145</v>
      </c>
      <c r="BK91" s="12">
        <f t="shared" si="94"/>
        <v>-8.2458312152217541</v>
      </c>
      <c r="BL91" s="12">
        <f t="shared" si="95"/>
        <v>-7.7845666427480698</v>
      </c>
      <c r="BM91" s="12">
        <f t="shared" si="96"/>
        <v>-7.3491048062589108</v>
      </c>
      <c r="BN91" s="10">
        <f t="shared" si="97"/>
        <v>-6.9380023233138797</v>
      </c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</row>
    <row r="92" spans="1:127" ht="15" thickBot="1" x14ac:dyDescent="0.35">
      <c r="A92" s="29">
        <f>'Radar RCS FOV boundary'!A91</f>
        <v>-5</v>
      </c>
      <c r="B92" s="14">
        <f>'Radar RCS FOV boundary'!B91</f>
        <v>230</v>
      </c>
      <c r="C92" s="14">
        <f t="shared" si="99"/>
        <v>217.13400154576237</v>
      </c>
      <c r="D92" s="14">
        <f t="shared" si="99"/>
        <v>204.98771577076144</v>
      </c>
      <c r="E92" s="14">
        <f t="shared" si="99"/>
        <v>193.52088257839486</v>
      </c>
      <c r="F92" s="14">
        <f t="shared" si="99"/>
        <v>182.69549398658475</v>
      </c>
      <c r="G92" s="14">
        <f t="shared" si="99"/>
        <v>172.47566814646484</v>
      </c>
      <c r="H92" s="14">
        <f t="shared" si="99"/>
        <v>162.82753040835172</v>
      </c>
      <c r="I92" s="14">
        <f t="shared" si="99"/>
        <v>153.71910104078134</v>
      </c>
      <c r="J92" s="14">
        <f t="shared" si="99"/>
        <v>145.12018923044445</v>
      </c>
      <c r="K92" s="14">
        <f t="shared" si="99"/>
        <v>137.00229301167238</v>
      </c>
      <c r="L92" s="14">
        <f t="shared" si="99"/>
        <v>129.33850479378029</v>
      </c>
      <c r="M92" s="14">
        <f t="shared" si="99"/>
        <v>122.1034221731273</v>
      </c>
      <c r="N92" s="14">
        <f t="shared" si="99"/>
        <v>115.27306373427261</v>
      </c>
      <c r="O92" s="14">
        <f t="shared" si="99"/>
        <v>108.82478956114051</v>
      </c>
      <c r="P92" s="14">
        <f t="shared" si="99"/>
        <v>102.73722619472153</v>
      </c>
      <c r="Q92" s="14">
        <f t="shared" si="99"/>
        <v>96.990195788573914</v>
      </c>
      <c r="R92" s="14">
        <f t="shared" si="99"/>
        <v>91.564649227304358</v>
      </c>
      <c r="S92" s="14">
        <f t="shared" si="98"/>
        <v>86.442602986342152</v>
      </c>
      <c r="T92" s="14">
        <f t="shared" si="98"/>
        <v>81.607079523722348</v>
      </c>
      <c r="U92" s="14">
        <f t="shared" si="98"/>
        <v>77.042051006300355</v>
      </c>
      <c r="V92" s="20">
        <f t="shared" si="98"/>
        <v>72.73238618387272</v>
      </c>
      <c r="X92" s="17">
        <f t="shared" si="56"/>
        <v>229.1256671715592</v>
      </c>
      <c r="Y92" s="12">
        <f t="shared" si="57"/>
        <v>216.30857812957902</v>
      </c>
      <c r="Z92" s="12">
        <f t="shared" si="58"/>
        <v>204.20846581717245</v>
      </c>
      <c r="AA92" s="12">
        <f t="shared" si="59"/>
        <v>192.78522318436387</v>
      </c>
      <c r="AB92" s="12">
        <f t="shared" si="60"/>
        <v>182.00098673440789</v>
      </c>
      <c r="AC92" s="12">
        <f t="shared" si="61"/>
        <v>171.82001102138781</v>
      </c>
      <c r="AD92" s="12">
        <f t="shared" si="62"/>
        <v>162.20855016830839</v>
      </c>
      <c r="AE92" s="12">
        <f t="shared" si="63"/>
        <v>153.13474601296238</v>
      </c>
      <c r="AF92" s="12">
        <f t="shared" si="64"/>
        <v>144.56852251081961</v>
      </c>
      <c r="AG92" s="12">
        <f t="shared" si="65"/>
        <v>136.48148604492556</v>
      </c>
      <c r="AH92" s="12">
        <f t="shared" si="66"/>
        <v>128.84683131237747</v>
      </c>
      <c r="AI92" s="12">
        <f t="shared" si="67"/>
        <v>121.6392524754276</v>
      </c>
      <c r="AJ92" s="12">
        <f t="shared" si="68"/>
        <v>114.83485928271686</v>
      </c>
      <c r="AK92" s="12">
        <f t="shared" si="69"/>
        <v>108.4110978826124</v>
      </c>
      <c r="AL92" s="12">
        <f t="shared" si="70"/>
        <v>102.34667606617808</v>
      </c>
      <c r="AM92" s="12">
        <f t="shared" si="71"/>
        <v>96.621492691987612</v>
      </c>
      <c r="AN92" s="12">
        <f t="shared" si="72"/>
        <v>91.216571058851756</v>
      </c>
      <c r="AO92" s="12">
        <f t="shared" si="73"/>
        <v>86.113996005616784</v>
      </c>
      <c r="AP92" s="12">
        <f t="shared" si="74"/>
        <v>81.296854529545087</v>
      </c>
      <c r="AQ92" s="12">
        <f t="shared" si="75"/>
        <v>76.749179726451572</v>
      </c>
      <c r="AR92" s="10">
        <f t="shared" si="76"/>
        <v>72.455897866779708</v>
      </c>
      <c r="AT92" s="17">
        <f t="shared" si="77"/>
        <v>-20.035684245562425</v>
      </c>
      <c r="AU92" s="12">
        <f t="shared" si="78"/>
        <v>-18.914905625853734</v>
      </c>
      <c r="AV92" s="12">
        <f t="shared" si="79"/>
        <v>-17.856822380009014</v>
      </c>
      <c r="AW92" s="12">
        <f t="shared" si="80"/>
        <v>-16.857927383753399</v>
      </c>
      <c r="AX92" s="12">
        <f t="shared" si="81"/>
        <v>-15.9149096982707</v>
      </c>
      <c r="AY92" s="12">
        <f t="shared" si="82"/>
        <v>-15.024643595760777</v>
      </c>
      <c r="AZ92" s="12">
        <f t="shared" si="83"/>
        <v>-14.184178198897605</v>
      </c>
      <c r="BA92" s="12">
        <f t="shared" si="84"/>
        <v>-13.390727699846963</v>
      </c>
      <c r="BB92" s="12">
        <f t="shared" si="85"/>
        <v>-12.641662126423713</v>
      </c>
      <c r="BC92" s="12">
        <f t="shared" si="86"/>
        <v>-11.934498624782137</v>
      </c>
      <c r="BD92" s="12">
        <f t="shared" si="87"/>
        <v>-11.266893229744975</v>
      </c>
      <c r="BE92" s="12">
        <f t="shared" si="88"/>
        <v>-10.636633095492975</v>
      </c>
      <c r="BF92" s="12">
        <f t="shared" si="89"/>
        <v>-10.041629160862954</v>
      </c>
      <c r="BG92" s="12">
        <f t="shared" si="90"/>
        <v>-9.4799092249425616</v>
      </c>
      <c r="BH92" s="12">
        <f t="shared" si="91"/>
        <v>-8.9496114100102844</v>
      </c>
      <c r="BI92" s="12">
        <f t="shared" si="92"/>
        <v>-8.448977990152807</v>
      </c>
      <c r="BJ92" s="12">
        <f t="shared" si="93"/>
        <v>-7.9763495651041376</v>
      </c>
      <c r="BK92" s="12">
        <f t="shared" si="94"/>
        <v>-7.5301595599950559</v>
      </c>
      <c r="BL92" s="12">
        <f t="shared" si="95"/>
        <v>-7.1089290327817558</v>
      </c>
      <c r="BM92" s="12">
        <f t="shared" si="96"/>
        <v>-6.711261772142386</v>
      </c>
      <c r="BN92" s="10">
        <f t="shared" si="97"/>
        <v>-6.3358396695929606</v>
      </c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</row>
    <row r="93" spans="1:127" ht="15" thickBot="1" x14ac:dyDescent="0.35">
      <c r="A93" s="29">
        <f>'Radar RCS FOV boundary'!A92</f>
        <v>-4</v>
      </c>
      <c r="B93" s="14">
        <f>'Radar RCS FOV boundary'!B92</f>
        <v>250</v>
      </c>
      <c r="C93" s="14">
        <f t="shared" si="99"/>
        <v>236.01521907148086</v>
      </c>
      <c r="D93" s="14">
        <f t="shared" si="99"/>
        <v>222.81273453343636</v>
      </c>
      <c r="E93" s="14">
        <f t="shared" si="99"/>
        <v>210.34878541129876</v>
      </c>
      <c r="F93" s="14">
        <f t="shared" si="99"/>
        <v>198.58205868107038</v>
      </c>
      <c r="G93" s="14">
        <f t="shared" si="99"/>
        <v>187.47355233311396</v>
      </c>
      <c r="H93" s="14">
        <f t="shared" si="99"/>
        <v>176.98644609603448</v>
      </c>
      <c r="I93" s="14">
        <f t="shared" si="99"/>
        <v>167.08597939215363</v>
      </c>
      <c r="J93" s="14">
        <f t="shared" si="99"/>
        <v>157.73933612004831</v>
      </c>
      <c r="K93" s="14">
        <f t="shared" si="99"/>
        <v>148.91553588225258</v>
      </c>
      <c r="L93" s="14">
        <f t="shared" si="99"/>
        <v>140.58533129758726</v>
      </c>
      <c r="M93" s="14">
        <f t="shared" si="99"/>
        <v>132.72111105774707</v>
      </c>
      <c r="N93" s="14">
        <f t="shared" si="99"/>
        <v>125.29680840681806</v>
      </c>
      <c r="O93" s="14">
        <f t="shared" si="99"/>
        <v>118.28781474037012</v>
      </c>
      <c r="P93" s="14">
        <f t="shared" si="99"/>
        <v>111.67089803774078</v>
      </c>
      <c r="Q93" s="14">
        <f t="shared" si="99"/>
        <v>105.42412585714555</v>
      </c>
      <c r="R93" s="14">
        <f t="shared" si="99"/>
        <v>99.526792638374303</v>
      </c>
      <c r="S93" s="14">
        <f t="shared" si="98"/>
        <v>93.959351072111033</v>
      </c>
      <c r="T93" s="14">
        <f t="shared" si="98"/>
        <v>88.703347308393859</v>
      </c>
      <c r="U93" s="14">
        <f t="shared" si="98"/>
        <v>83.741359789456908</v>
      </c>
      <c r="V93" s="20">
        <f t="shared" si="98"/>
        <v>79.05694150420949</v>
      </c>
      <c r="X93" s="17">
        <f t="shared" si="56"/>
        <v>249.39162961930668</v>
      </c>
      <c r="Y93" s="12">
        <f t="shared" si="57"/>
        <v>235.44088039677715</v>
      </c>
      <c r="Z93" s="12">
        <f t="shared" si="58"/>
        <v>222.27052386091066</v>
      </c>
      <c r="AA93" s="12">
        <f t="shared" si="59"/>
        <v>209.83690552866258</v>
      </c>
      <c r="AB93" s="12">
        <f t="shared" si="60"/>
        <v>198.09881291051573</v>
      </c>
      <c r="AC93" s="12">
        <f t="shared" si="61"/>
        <v>187.01733890750268</v>
      </c>
      <c r="AD93" s="12">
        <f t="shared" si="62"/>
        <v>176.5557528496785</v>
      </c>
      <c r="AE93" s="12">
        <f t="shared" si="63"/>
        <v>166.67937874858836</v>
      </c>
      <c r="AF93" s="12">
        <f t="shared" si="64"/>
        <v>157.35548036018565</v>
      </c>
      <c r="AG93" s="12">
        <f t="shared" si="65"/>
        <v>148.55315267722924</v>
      </c>
      <c r="AH93" s="12">
        <f t="shared" si="66"/>
        <v>140.24321949150163</v>
      </c>
      <c r="AI93" s="12">
        <f t="shared" si="67"/>
        <v>132.39813668630612</v>
      </c>
      <c r="AJ93" s="12">
        <f t="shared" si="68"/>
        <v>124.99190093869761</v>
      </c>
      <c r="AK93" s="12">
        <f t="shared" si="69"/>
        <v>117.99996352883021</v>
      </c>
      <c r="AL93" s="12">
        <f t="shared" si="70"/>
        <v>111.39914897073444</v>
      </c>
      <c r="AM93" s="12">
        <f t="shared" si="71"/>
        <v>105.16757819481766</v>
      </c>
      <c r="AN93" s="12">
        <f t="shared" si="72"/>
        <v>99.284596027467941</v>
      </c>
      <c r="AO93" s="12">
        <f t="shared" si="73"/>
        <v>93.730702727385292</v>
      </c>
      <c r="AP93" s="12">
        <f t="shared" si="74"/>
        <v>88.487489351710749</v>
      </c>
      <c r="AQ93" s="12">
        <f t="shared" si="75"/>
        <v>83.537576737717359</v>
      </c>
      <c r="AR93" s="10">
        <f t="shared" si="76"/>
        <v>78.864557897812034</v>
      </c>
      <c r="AT93" s="17">
        <f t="shared" si="77"/>
        <v>-17.430291903079279</v>
      </c>
      <c r="AU93" s="12">
        <f t="shared" si="78"/>
        <v>-16.455256647940459</v>
      </c>
      <c r="AV93" s="12">
        <f t="shared" si="79"/>
        <v>-15.534764010564434</v>
      </c>
      <c r="AW93" s="12">
        <f t="shared" si="80"/>
        <v>-14.665762924708487</v>
      </c>
      <c r="AX93" s="12">
        <f t="shared" si="81"/>
        <v>-13.845372998101901</v>
      </c>
      <c r="AY93" s="12">
        <f t="shared" si="82"/>
        <v>-13.070874965093543</v>
      </c>
      <c r="AZ93" s="12">
        <f t="shared" si="83"/>
        <v>-12.339701673369948</v>
      </c>
      <c r="BA93" s="12">
        <f t="shared" si="84"/>
        <v>-11.649429574868506</v>
      </c>
      <c r="BB93" s="12">
        <f t="shared" si="85"/>
        <v>-10.997770692681515</v>
      </c>
      <c r="BC93" s="12">
        <f t="shared" si="86"/>
        <v>-10.382565037324555</v>
      </c>
      <c r="BD93" s="12">
        <f t="shared" si="87"/>
        <v>-9.8017734472322129</v>
      </c>
      <c r="BE93" s="12">
        <f t="shared" si="88"/>
        <v>-9.2534708297501371</v>
      </c>
      <c r="BF93" s="12">
        <f t="shared" si="89"/>
        <v>-8.7358397802201466</v>
      </c>
      <c r="BG93" s="12">
        <f t="shared" si="90"/>
        <v>-8.2471645580080608</v>
      </c>
      <c r="BH93" s="12">
        <f t="shared" si="91"/>
        <v>-7.7858253995072992</v>
      </c>
      <c r="BI93" s="12">
        <f t="shared" si="92"/>
        <v>-7.3502931492680599</v>
      </c>
      <c r="BJ93" s="12">
        <f t="shared" si="93"/>
        <v>-6.9391241914564237</v>
      </c>
      <c r="BK93" s="12">
        <f t="shared" si="94"/>
        <v>-6.550955664843201</v>
      </c>
      <c r="BL93" s="12">
        <f t="shared" si="95"/>
        <v>-6.1845009454621067</v>
      </c>
      <c r="BM93" s="12">
        <f t="shared" si="96"/>
        <v>-5.838545381964078</v>
      </c>
      <c r="BN93" s="10">
        <f t="shared" si="97"/>
        <v>-5.5119422695321392</v>
      </c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</row>
    <row r="94" spans="1:127" ht="15" thickBot="1" x14ac:dyDescent="0.35">
      <c r="A94" s="29">
        <f>'Radar RCS FOV boundary'!A93</f>
        <v>-3</v>
      </c>
      <c r="B94" s="14">
        <f>'Radar RCS FOV boundary'!B93</f>
        <v>260.84367500000002</v>
      </c>
      <c r="C94" s="14">
        <f t="shared" si="99"/>
        <v>246.25230839414061</v>
      </c>
      <c r="D94" s="14">
        <f t="shared" si="99"/>
        <v>232.47717005000382</v>
      </c>
      <c r="E94" s="14">
        <f t="shared" si="99"/>
        <v>219.47260087387824</v>
      </c>
      <c r="F94" s="14">
        <f t="shared" si="99"/>
        <v>207.19549590174421</v>
      </c>
      <c r="G94" s="14">
        <f t="shared" si="99"/>
        <v>195.60516142349709</v>
      </c>
      <c r="H94" s="14">
        <f t="shared" si="99"/>
        <v>184.66318009951615</v>
      </c>
      <c r="I94" s="14">
        <f t="shared" si="99"/>
        <v>174.33328362249449</v>
      </c>
      <c r="J94" s="14">
        <f t="shared" si="99"/>
        <v>164.58123250245458</v>
      </c>
      <c r="K94" s="14">
        <f t="shared" si="99"/>
        <v>155.37470257648454</v>
      </c>
      <c r="L94" s="14">
        <f t="shared" si="99"/>
        <v>146.68317786702073</v>
      </c>
      <c r="M94" s="14">
        <f t="shared" si="99"/>
        <v>138.47784943354353</v>
      </c>
      <c r="N94" s="14">
        <f t="shared" si="99"/>
        <v>130.73151988242128</v>
      </c>
      <c r="O94" s="14">
        <f t="shared" si="99"/>
        <v>123.41851321838926</v>
      </c>
      <c r="P94" s="14">
        <f t="shared" si="99"/>
        <v>116.51458973885839</v>
      </c>
      <c r="Q94" s="14">
        <f t="shared" si="99"/>
        <v>109.99686568896149</v>
      </c>
      <c r="R94" s="14">
        <f t="shared" si="99"/>
        <v>103.843737411026</v>
      </c>
      <c r="S94" s="14">
        <f t="shared" si="98"/>
        <v>98.034809737058538</v>
      </c>
      <c r="T94" s="14">
        <f t="shared" si="98"/>
        <v>92.550828386891254</v>
      </c>
      <c r="U94" s="14">
        <f t="shared" si="98"/>
        <v>87.373616147916664</v>
      </c>
      <c r="V94" s="20">
        <f t="shared" si="98"/>
        <v>82.486012624872131</v>
      </c>
      <c r="X94" s="17">
        <f t="shared" si="56"/>
        <v>260.48656008574642</v>
      </c>
      <c r="Y94" s="12">
        <f t="shared" si="57"/>
        <v>245.91517017525558</v>
      </c>
      <c r="Z94" s="12">
        <f t="shared" si="58"/>
        <v>232.15889104765375</v>
      </c>
      <c r="AA94" s="12">
        <f t="shared" si="59"/>
        <v>219.1721261200162</v>
      </c>
      <c r="AB94" s="12">
        <f t="shared" si="60"/>
        <v>206.91182944231144</v>
      </c>
      <c r="AC94" s="12">
        <f t="shared" si="61"/>
        <v>195.33736301723206</v>
      </c>
      <c r="AD94" s="12">
        <f t="shared" si="62"/>
        <v>184.4103621014296</v>
      </c>
      <c r="AE94" s="12">
        <f t="shared" si="63"/>
        <v>174.09460804168006</v>
      </c>
      <c r="AF94" s="12">
        <f t="shared" si="64"/>
        <v>164.35590822448285</v>
      </c>
      <c r="AG94" s="12">
        <f t="shared" si="65"/>
        <v>155.16198274117406</v>
      </c>
      <c r="AH94" s="12">
        <f t="shared" si="66"/>
        <v>146.48235739289413</v>
      </c>
      <c r="AI94" s="12">
        <f t="shared" si="67"/>
        <v>138.28826268076341</v>
      </c>
      <c r="AJ94" s="12">
        <f t="shared" si="68"/>
        <v>130.55253844645947</v>
      </c>
      <c r="AK94" s="12">
        <f t="shared" si="69"/>
        <v>123.24954384711626</v>
      </c>
      <c r="AL94" s="12">
        <f t="shared" si="70"/>
        <v>116.3550723661489</v>
      </c>
      <c r="AM94" s="12">
        <f t="shared" si="71"/>
        <v>109.84627157829856</v>
      </c>
      <c r="AN94" s="12">
        <f t="shared" si="72"/>
        <v>103.70156740295005</v>
      </c>
      <c r="AO94" s="12">
        <f t="shared" si="73"/>
        <v>97.900592594652778</v>
      </c>
      <c r="AP94" s="12">
        <f t="shared" si="74"/>
        <v>92.42411923381907</v>
      </c>
      <c r="AQ94" s="12">
        <f t="shared" si="75"/>
        <v>87.253994993833899</v>
      </c>
      <c r="AR94" s="10">
        <f t="shared" si="76"/>
        <v>82.373082973326419</v>
      </c>
      <c r="AT94" s="17">
        <f t="shared" si="77"/>
        <v>-13.644588751606213</v>
      </c>
      <c r="AU94" s="12">
        <f t="shared" si="78"/>
        <v>-12.881322413402414</v>
      </c>
      <c r="AV94" s="12">
        <f t="shared" si="79"/>
        <v>-12.160752525318188</v>
      </c>
      <c r="AW94" s="12">
        <f t="shared" si="80"/>
        <v>-11.480490685348144</v>
      </c>
      <c r="AX94" s="12">
        <f t="shared" si="81"/>
        <v>-10.83828209660215</v>
      </c>
      <c r="AY94" s="12">
        <f t="shared" si="82"/>
        <v>-10.231998093552262</v>
      </c>
      <c r="AZ94" s="12">
        <f t="shared" si="83"/>
        <v>-9.6596290863548457</v>
      </c>
      <c r="BA94" s="12">
        <f t="shared" si="84"/>
        <v>-9.1192778998611477</v>
      </c>
      <c r="BB94" s="12">
        <f t="shared" si="85"/>
        <v>-8.6091534852377709</v>
      </c>
      <c r="BC94" s="12">
        <f t="shared" si="86"/>
        <v>-8.1275649833535795</v>
      </c>
      <c r="BD94" s="12">
        <f t="shared" si="87"/>
        <v>-7.672916120255568</v>
      </c>
      <c r="BE94" s="12">
        <f t="shared" si="88"/>
        <v>-7.2436999161568574</v>
      </c>
      <c r="BF94" s="12">
        <f t="shared" si="89"/>
        <v>-6.8384936903993134</v>
      </c>
      <c r="BG94" s="12">
        <f t="shared" si="90"/>
        <v>-6.4559543458341349</v>
      </c>
      <c r="BH94" s="12">
        <f t="shared" si="91"/>
        <v>-6.0948139169900886</v>
      </c>
      <c r="BI94" s="12">
        <f t="shared" si="92"/>
        <v>-5.7538753672733032</v>
      </c>
      <c r="BJ94" s="12">
        <f t="shared" si="93"/>
        <v>-5.4320086212680234</v>
      </c>
      <c r="BK94" s="12">
        <f t="shared" si="94"/>
        <v>-5.1281468189869814</v>
      </c>
      <c r="BL94" s="12">
        <f t="shared" si="95"/>
        <v>-4.8412827796557201</v>
      </c>
      <c r="BM94" s="12">
        <f t="shared" si="96"/>
        <v>-4.5704656633097294</v>
      </c>
      <c r="BN94" s="10">
        <f t="shared" si="97"/>
        <v>-4.3147978191389083</v>
      </c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</row>
    <row r="95" spans="1:127" ht="15" thickBot="1" x14ac:dyDescent="0.35">
      <c r="A95" s="29">
        <f>'Radar RCS FOV boundary'!A94</f>
        <v>-2</v>
      </c>
      <c r="B95" s="14">
        <f>'Radar RCS FOV boundary'!B94</f>
        <v>271.68735000000004</v>
      </c>
      <c r="C95" s="14">
        <f t="shared" si="99"/>
        <v>256.4893977168004</v>
      </c>
      <c r="D95" s="14">
        <f t="shared" si="99"/>
        <v>242.14160556657129</v>
      </c>
      <c r="E95" s="14">
        <f t="shared" si="99"/>
        <v>228.59641633645771</v>
      </c>
      <c r="F95" s="14">
        <f t="shared" si="99"/>
        <v>215.80893312241804</v>
      </c>
      <c r="G95" s="14">
        <f t="shared" si="99"/>
        <v>203.73677051388023</v>
      </c>
      <c r="H95" s="14">
        <f t="shared" si="99"/>
        <v>192.33991410299782</v>
      </c>
      <c r="I95" s="14">
        <f t="shared" si="99"/>
        <v>181.58058785283535</v>
      </c>
      <c r="J95" s="14">
        <f t="shared" si="99"/>
        <v>171.42312888486086</v>
      </c>
      <c r="K95" s="14">
        <f t="shared" si="99"/>
        <v>161.83386927071649</v>
      </c>
      <c r="L95" s="14">
        <f t="shared" si="99"/>
        <v>152.7810244364542</v>
      </c>
      <c r="M95" s="14">
        <f t="shared" si="99"/>
        <v>144.23458780934001</v>
      </c>
      <c r="N95" s="14">
        <f t="shared" si="99"/>
        <v>136.1662313580245</v>
      </c>
      <c r="O95" s="14">
        <f t="shared" si="99"/>
        <v>128.54921169640841</v>
      </c>
      <c r="P95" s="14">
        <f t="shared" si="99"/>
        <v>121.358281439976</v>
      </c>
      <c r="Q95" s="14">
        <f t="shared" si="99"/>
        <v>114.56960552077743</v>
      </c>
      <c r="R95" s="14">
        <f t="shared" si="99"/>
        <v>108.16068218367771</v>
      </c>
      <c r="S95" s="14">
        <f t="shared" si="98"/>
        <v>102.11026840200604</v>
      </c>
      <c r="T95" s="14">
        <f t="shared" si="98"/>
        <v>96.39830946538865</v>
      </c>
      <c r="U95" s="14">
        <f t="shared" si="98"/>
        <v>91.005872506376434</v>
      </c>
      <c r="V95" s="20">
        <f t="shared" si="98"/>
        <v>85.915083745534773</v>
      </c>
      <c r="X95" s="17">
        <f t="shared" si="56"/>
        <v>271.52201315512366</v>
      </c>
      <c r="Y95" s="12">
        <f t="shared" si="57"/>
        <v>256.33330967014405</v>
      </c>
      <c r="Z95" s="12">
        <f t="shared" si="58"/>
        <v>241.99424894846712</v>
      </c>
      <c r="AA95" s="12">
        <f t="shared" si="59"/>
        <v>228.45730271844374</v>
      </c>
      <c r="AB95" s="12">
        <f t="shared" si="60"/>
        <v>215.6776013982925</v>
      </c>
      <c r="AC95" s="12">
        <f t="shared" si="61"/>
        <v>203.61278537131813</v>
      </c>
      <c r="AD95" s="12">
        <f t="shared" si="62"/>
        <v>192.22286458066421</v>
      </c>
      <c r="AE95" s="12">
        <f t="shared" si="63"/>
        <v>181.47008597821221</v>
      </c>
      <c r="AF95" s="12">
        <f t="shared" si="64"/>
        <v>171.31880838827291</v>
      </c>
      <c r="AG95" s="12">
        <f t="shared" si="65"/>
        <v>161.73538437129309</v>
      </c>
      <c r="AH95" s="12">
        <f t="shared" si="66"/>
        <v>152.68804869600362</v>
      </c>
      <c r="AI95" s="12">
        <f t="shared" si="67"/>
        <v>144.1468130503369</v>
      </c>
      <c r="AJ95" s="12">
        <f t="shared" si="68"/>
        <v>136.08336664212425</v>
      </c>
      <c r="AK95" s="12">
        <f t="shared" si="69"/>
        <v>128.47098236010243</v>
      </c>
      <c r="AL95" s="12">
        <f t="shared" si="70"/>
        <v>121.2844281841917</v>
      </c>
      <c r="AM95" s="12">
        <f t="shared" si="71"/>
        <v>114.49988355140513</v>
      </c>
      <c r="AN95" s="12">
        <f t="shared" si="72"/>
        <v>108.09486040017572</v>
      </c>
      <c r="AO95" s="12">
        <f t="shared" si="73"/>
        <v>102.04812863139445</v>
      </c>
      <c r="AP95" s="12">
        <f t="shared" si="74"/>
        <v>96.339645739092873</v>
      </c>
      <c r="AQ95" s="12">
        <f t="shared" si="75"/>
        <v>90.950490377523437</v>
      </c>
      <c r="AR95" s="10">
        <f t="shared" si="76"/>
        <v>85.862799644439235</v>
      </c>
      <c r="AT95" s="17">
        <f t="shared" si="77"/>
        <v>-9.4769468823763585</v>
      </c>
      <c r="AU95" s="12">
        <f t="shared" si="78"/>
        <v>-8.9468147782913743</v>
      </c>
      <c r="AV95" s="12">
        <f t="shared" si="79"/>
        <v>-8.4463377995616042</v>
      </c>
      <c r="AW95" s="12">
        <f t="shared" si="80"/>
        <v>-7.973857064461046</v>
      </c>
      <c r="AX95" s="12">
        <f t="shared" si="81"/>
        <v>-7.5278064876537956</v>
      </c>
      <c r="AY95" s="12">
        <f t="shared" si="82"/>
        <v>-7.1067075892453024</v>
      </c>
      <c r="AZ95" s="12">
        <f t="shared" si="83"/>
        <v>-6.7091645942107414</v>
      </c>
      <c r="BA95" s="12">
        <f t="shared" si="84"/>
        <v>-6.3338598059570836</v>
      </c>
      <c r="BB95" s="12">
        <f t="shared" si="85"/>
        <v>-5.9795492386840339</v>
      </c>
      <c r="BC95" s="12">
        <f t="shared" si="86"/>
        <v>-5.6450584940668733</v>
      </c>
      <c r="BD95" s="12">
        <f t="shared" si="87"/>
        <v>-5.3292788685940691</v>
      </c>
      <c r="BE95" s="12">
        <f t="shared" si="88"/>
        <v>-5.03116367865697</v>
      </c>
      <c r="BF95" s="12">
        <f t="shared" si="89"/>
        <v>-4.7497247912108094</v>
      </c>
      <c r="BG95" s="12">
        <f t="shared" si="90"/>
        <v>-4.4840293485074518</v>
      </c>
      <c r="BH95" s="12">
        <f t="shared" si="91"/>
        <v>-4.2331966760437432</v>
      </c>
      <c r="BI95" s="12">
        <f t="shared" si="92"/>
        <v>-3.9963953634765135</v>
      </c>
      <c r="BJ95" s="12">
        <f t="shared" si="93"/>
        <v>-3.7728405088286388</v>
      </c>
      <c r="BK95" s="12">
        <f t="shared" si="94"/>
        <v>-3.5617911168517939</v>
      </c>
      <c r="BL95" s="12">
        <f t="shared" si="95"/>
        <v>-3.3625476429225221</v>
      </c>
      <c r="BM95" s="12">
        <f t="shared" si="96"/>
        <v>-3.1744496743306025</v>
      </c>
      <c r="BN95" s="10">
        <f t="shared" si="97"/>
        <v>-2.9968737412741131</v>
      </c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</row>
    <row r="96" spans="1:127" ht="15" thickBot="1" x14ac:dyDescent="0.35">
      <c r="A96" s="29">
        <f>'Radar RCS FOV boundary'!A95</f>
        <v>-1</v>
      </c>
      <c r="B96" s="14">
        <f>'Radar RCS FOV boundary'!B95</f>
        <v>282.531025</v>
      </c>
      <c r="C96" s="14">
        <f t="shared" si="99"/>
        <v>266.72648703946015</v>
      </c>
      <c r="D96" s="14">
        <f t="shared" si="99"/>
        <v>251.80604108313869</v>
      </c>
      <c r="E96" s="14">
        <f t="shared" si="99"/>
        <v>237.72023179903712</v>
      </c>
      <c r="F96" s="14">
        <f t="shared" si="99"/>
        <v>224.42237034309184</v>
      </c>
      <c r="G96" s="14">
        <f t="shared" si="99"/>
        <v>211.86837960426331</v>
      </c>
      <c r="H96" s="14">
        <f t="shared" si="99"/>
        <v>200.01664810647947</v>
      </c>
      <c r="I96" s="14">
        <f t="shared" si="99"/>
        <v>188.82789208317618</v>
      </c>
      <c r="J96" s="14">
        <f t="shared" si="99"/>
        <v>178.26502526726708</v>
      </c>
      <c r="K96" s="14">
        <f t="shared" si="99"/>
        <v>168.29303596494842</v>
      </c>
      <c r="L96" s="14">
        <f t="shared" si="99"/>
        <v>158.87887100588765</v>
      </c>
      <c r="M96" s="14">
        <f t="shared" si="99"/>
        <v>149.99132618513644</v>
      </c>
      <c r="N96" s="14">
        <f t="shared" si="99"/>
        <v>141.6009428336277</v>
      </c>
      <c r="O96" s="14">
        <f t="shared" si="99"/>
        <v>133.6799101744275</v>
      </c>
      <c r="P96" s="14">
        <f t="shared" si="99"/>
        <v>126.20197314109357</v>
      </c>
      <c r="Q96" s="14">
        <f t="shared" si="99"/>
        <v>119.14234535259335</v>
      </c>
      <c r="R96" s="14">
        <f t="shared" si="99"/>
        <v>112.47762695632939</v>
      </c>
      <c r="S96" s="14">
        <f t="shared" si="98"/>
        <v>106.18572706695352</v>
      </c>
      <c r="T96" s="14">
        <f t="shared" si="98"/>
        <v>100.24579054388603</v>
      </c>
      <c r="U96" s="14">
        <f t="shared" si="98"/>
        <v>94.638128864836176</v>
      </c>
      <c r="V96" s="20">
        <f t="shared" si="98"/>
        <v>89.344154866197385</v>
      </c>
      <c r="X96" s="17">
        <f t="shared" si="56"/>
        <v>282.48803777386513</v>
      </c>
      <c r="Y96" s="12">
        <f t="shared" si="57"/>
        <v>266.68590448108614</v>
      </c>
      <c r="Z96" s="12">
        <f t="shared" si="58"/>
        <v>251.76772867751822</v>
      </c>
      <c r="AA96" s="12">
        <f t="shared" si="59"/>
        <v>237.68406255581445</v>
      </c>
      <c r="AB96" s="12">
        <f t="shared" si="60"/>
        <v>224.38822437564045</v>
      </c>
      <c r="AC96" s="12">
        <f t="shared" si="61"/>
        <v>211.83614373230949</v>
      </c>
      <c r="AD96" s="12">
        <f t="shared" si="62"/>
        <v>199.98621548095491</v>
      </c>
      <c r="AE96" s="12">
        <f t="shared" si="63"/>
        <v>188.7991618320558</v>
      </c>
      <c r="AF96" s="12">
        <f t="shared" si="64"/>
        <v>178.23790216121844</v>
      </c>
      <c r="AG96" s="12">
        <f t="shared" si="65"/>
        <v>168.26743010168454</v>
      </c>
      <c r="AH96" s="12">
        <f t="shared" si="66"/>
        <v>158.8546975121767</v>
      </c>
      <c r="AI96" s="12">
        <f t="shared" si="67"/>
        <v>149.96850493548081</v>
      </c>
      <c r="AJ96" s="12">
        <f t="shared" si="68"/>
        <v>141.57939818467986</v>
      </c>
      <c r="AK96" s="12">
        <f t="shared" si="69"/>
        <v>133.65957071426251</v>
      </c>
      <c r="AL96" s="12">
        <f t="shared" si="70"/>
        <v>126.18277145250704</v>
      </c>
      <c r="AM96" s="12">
        <f t="shared" si="71"/>
        <v>119.12421778964018</v>
      </c>
      <c r="AN96" s="12">
        <f t="shared" si="72"/>
        <v>112.46051343336289</v>
      </c>
      <c r="AO96" s="12">
        <f t="shared" si="73"/>
        <v>106.16957085946542</v>
      </c>
      <c r="AP96" s="12">
        <f t="shared" si="74"/>
        <v>100.23053810048737</v>
      </c>
      <c r="AQ96" s="12">
        <f t="shared" si="75"/>
        <v>94.623729629755729</v>
      </c>
      <c r="AR96" s="10">
        <f t="shared" si="76"/>
        <v>89.3305611117095</v>
      </c>
      <c r="AT96" s="17">
        <f t="shared" si="77"/>
        <v>-4.9283468041495126</v>
      </c>
      <c r="AU96" s="12">
        <f t="shared" si="78"/>
        <v>-4.6526594025663197</v>
      </c>
      <c r="AV96" s="12">
        <f t="shared" si="79"/>
        <v>-4.3923937126466992</v>
      </c>
      <c r="AW96" s="12">
        <f t="shared" si="80"/>
        <v>-4.1466870573540229</v>
      </c>
      <c r="AX96" s="12">
        <f t="shared" si="81"/>
        <v>-3.9147250170491366</v>
      </c>
      <c r="AY96" s="12">
        <f t="shared" si="82"/>
        <v>-3.6957387300138342</v>
      </c>
      <c r="AZ96" s="12">
        <f t="shared" si="83"/>
        <v>-3.4890023439806859</v>
      </c>
      <c r="BA96" s="12">
        <f t="shared" si="84"/>
        <v>-3.2938306102220469</v>
      </c>
      <c r="BB96" s="12">
        <f t="shared" si="85"/>
        <v>-3.1095766122236235</v>
      </c>
      <c r="BC96" s="12">
        <f t="shared" si="86"/>
        <v>-2.9356296214140465</v>
      </c>
      <c r="BD96" s="12">
        <f t="shared" si="87"/>
        <v>-2.7714130728430586</v>
      </c>
      <c r="BE96" s="12">
        <f t="shared" si="88"/>
        <v>-2.6163826540984809</v>
      </c>
      <c r="BF96" s="12">
        <f t="shared" si="89"/>
        <v>-2.4700245011275026</v>
      </c>
      <c r="BG96" s="12">
        <f t="shared" si="90"/>
        <v>-2.3318534949821306</v>
      </c>
      <c r="BH96" s="12">
        <f t="shared" si="91"/>
        <v>-2.2014116538432238</v>
      </c>
      <c r="BI96" s="12">
        <f t="shared" si="92"/>
        <v>-2.0782666149932774</v>
      </c>
      <c r="BJ96" s="12">
        <f t="shared" si="93"/>
        <v>-1.962010201706333</v>
      </c>
      <c r="BK96" s="12">
        <f t="shared" si="94"/>
        <v>-1.852257070304802</v>
      </c>
      <c r="BL96" s="12">
        <f t="shared" si="95"/>
        <v>-1.7486434328987486</v>
      </c>
      <c r="BM96" s="12">
        <f t="shared" si="96"/>
        <v>-1.6508258515740177</v>
      </c>
      <c r="BN96" s="10">
        <f t="shared" si="97"/>
        <v>-1.5584801000324231</v>
      </c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</row>
    <row r="97" spans="1:127" ht="15" thickBot="1" x14ac:dyDescent="0.35">
      <c r="A97" s="29">
        <f>'Radar RCS FOV boundary'!A96</f>
        <v>0</v>
      </c>
      <c r="B97" s="14">
        <f>'Radar RCS FOV boundary'!B96</f>
        <v>293.37470000000002</v>
      </c>
      <c r="C97" s="14">
        <f t="shared" si="99"/>
        <v>276.96357636211991</v>
      </c>
      <c r="D97" s="14">
        <f t="shared" si="99"/>
        <v>261.47047659970616</v>
      </c>
      <c r="E97" s="14">
        <f t="shared" si="99"/>
        <v>246.84404726161662</v>
      </c>
      <c r="F97" s="14">
        <f t="shared" si="99"/>
        <v>233.03580756376567</v>
      </c>
      <c r="G97" s="14">
        <f t="shared" si="99"/>
        <v>219.99998869464645</v>
      </c>
      <c r="H97" s="14">
        <f t="shared" si="99"/>
        <v>207.69338210996116</v>
      </c>
      <c r="I97" s="14">
        <f t="shared" si="99"/>
        <v>196.07519631351704</v>
      </c>
      <c r="J97" s="14">
        <f t="shared" si="99"/>
        <v>185.10692164967335</v>
      </c>
      <c r="K97" s="14">
        <f t="shared" si="99"/>
        <v>174.75220265918037</v>
      </c>
      <c r="L97" s="14">
        <f t="shared" si="99"/>
        <v>164.97671757532112</v>
      </c>
      <c r="M97" s="14">
        <f t="shared" si="99"/>
        <v>155.7480645609329</v>
      </c>
      <c r="N97" s="14">
        <f t="shared" si="99"/>
        <v>147.03565430923092</v>
      </c>
      <c r="O97" s="14">
        <f t="shared" si="99"/>
        <v>138.81060865244666</v>
      </c>
      <c r="P97" s="14">
        <f t="shared" si="99"/>
        <v>131.04566484221118</v>
      </c>
      <c r="Q97" s="14">
        <f t="shared" si="99"/>
        <v>123.71508518440929</v>
      </c>
      <c r="R97" s="14">
        <f t="shared" si="99"/>
        <v>116.79457172898108</v>
      </c>
      <c r="S97" s="14">
        <f t="shared" si="98"/>
        <v>110.26118573190102</v>
      </c>
      <c r="T97" s="14">
        <f t="shared" si="98"/>
        <v>104.09327162238343</v>
      </c>
      <c r="U97" s="14">
        <f t="shared" si="98"/>
        <v>98.270385223295932</v>
      </c>
      <c r="V97" s="20">
        <f t="shared" si="98"/>
        <v>92.773225986860027</v>
      </c>
      <c r="X97" s="17">
        <f t="shared" si="56"/>
        <v>293.37470000000002</v>
      </c>
      <c r="Y97" s="12">
        <f t="shared" si="57"/>
        <v>276.96357636211991</v>
      </c>
      <c r="Z97" s="12">
        <f t="shared" si="58"/>
        <v>261.47047659970616</v>
      </c>
      <c r="AA97" s="12">
        <f t="shared" si="59"/>
        <v>246.84404726161662</v>
      </c>
      <c r="AB97" s="12">
        <f t="shared" si="60"/>
        <v>233.03580756376567</v>
      </c>
      <c r="AC97" s="12">
        <f t="shared" si="61"/>
        <v>219.99998869464645</v>
      </c>
      <c r="AD97" s="12">
        <f t="shared" si="62"/>
        <v>207.69338210996116</v>
      </c>
      <c r="AE97" s="12">
        <f t="shared" si="63"/>
        <v>196.07519631351704</v>
      </c>
      <c r="AF97" s="12">
        <f t="shared" si="64"/>
        <v>185.10692164967335</v>
      </c>
      <c r="AG97" s="12">
        <f t="shared" si="65"/>
        <v>174.75220265918037</v>
      </c>
      <c r="AH97" s="12">
        <f t="shared" si="66"/>
        <v>164.97671757532112</v>
      </c>
      <c r="AI97" s="12">
        <f t="shared" si="67"/>
        <v>155.7480645609329</v>
      </c>
      <c r="AJ97" s="12">
        <f t="shared" si="68"/>
        <v>147.03565430923092</v>
      </c>
      <c r="AK97" s="12">
        <f t="shared" si="69"/>
        <v>138.81060865244666</v>
      </c>
      <c r="AL97" s="12">
        <f t="shared" si="70"/>
        <v>131.04566484221118</v>
      </c>
      <c r="AM97" s="12">
        <f t="shared" si="71"/>
        <v>123.71508518440929</v>
      </c>
      <c r="AN97" s="12">
        <f t="shared" si="72"/>
        <v>116.79457172898108</v>
      </c>
      <c r="AO97" s="12">
        <f t="shared" si="73"/>
        <v>110.26118573190102</v>
      </c>
      <c r="AP97" s="12">
        <f t="shared" si="74"/>
        <v>104.09327162238343</v>
      </c>
      <c r="AQ97" s="12">
        <f t="shared" si="75"/>
        <v>98.270385223295932</v>
      </c>
      <c r="AR97" s="10">
        <f t="shared" si="76"/>
        <v>92.773225986860027</v>
      </c>
      <c r="AT97" s="17">
        <f t="shared" si="77"/>
        <v>0</v>
      </c>
      <c r="AU97" s="12">
        <f t="shared" si="78"/>
        <v>0</v>
      </c>
      <c r="AV97" s="12">
        <f t="shared" si="79"/>
        <v>0</v>
      </c>
      <c r="AW97" s="12">
        <f t="shared" si="80"/>
        <v>0</v>
      </c>
      <c r="AX97" s="12">
        <f t="shared" si="81"/>
        <v>0</v>
      </c>
      <c r="AY97" s="12">
        <f t="shared" si="82"/>
        <v>0</v>
      </c>
      <c r="AZ97" s="12">
        <f t="shared" si="83"/>
        <v>0</v>
      </c>
      <c r="BA97" s="12">
        <f t="shared" si="84"/>
        <v>0</v>
      </c>
      <c r="BB97" s="12">
        <f t="shared" si="85"/>
        <v>0</v>
      </c>
      <c r="BC97" s="12">
        <f t="shared" si="86"/>
        <v>0</v>
      </c>
      <c r="BD97" s="12">
        <f t="shared" si="87"/>
        <v>0</v>
      </c>
      <c r="BE97" s="12">
        <f t="shared" si="88"/>
        <v>0</v>
      </c>
      <c r="BF97" s="12">
        <f t="shared" si="89"/>
        <v>0</v>
      </c>
      <c r="BG97" s="12">
        <f t="shared" si="90"/>
        <v>0</v>
      </c>
      <c r="BH97" s="12">
        <f t="shared" si="91"/>
        <v>0</v>
      </c>
      <c r="BI97" s="12">
        <f t="shared" si="92"/>
        <v>0</v>
      </c>
      <c r="BJ97" s="12">
        <f t="shared" si="93"/>
        <v>0</v>
      </c>
      <c r="BK97" s="12">
        <f t="shared" si="94"/>
        <v>0</v>
      </c>
      <c r="BL97" s="12">
        <f t="shared" si="95"/>
        <v>0</v>
      </c>
      <c r="BM97" s="12">
        <f t="shared" si="96"/>
        <v>0</v>
      </c>
      <c r="BN97" s="10">
        <f t="shared" si="97"/>
        <v>0</v>
      </c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</row>
    <row r="98" spans="1:127" ht="15" thickBot="1" x14ac:dyDescent="0.35">
      <c r="A98" s="29">
        <f>'Radar RCS FOV boundary'!A97</f>
        <v>1</v>
      </c>
      <c r="B98" s="14">
        <f>'Radar RCS FOV boundary'!B97</f>
        <v>282.531025</v>
      </c>
      <c r="C98" s="14">
        <f t="shared" si="99"/>
        <v>266.72648703946015</v>
      </c>
      <c r="D98" s="14">
        <f t="shared" si="99"/>
        <v>251.80604108313869</v>
      </c>
      <c r="E98" s="14">
        <f t="shared" si="99"/>
        <v>237.72023179903712</v>
      </c>
      <c r="F98" s="14">
        <f t="shared" si="99"/>
        <v>224.42237034309184</v>
      </c>
      <c r="G98" s="14">
        <f t="shared" si="99"/>
        <v>211.86837960426331</v>
      </c>
      <c r="H98" s="14">
        <f t="shared" si="99"/>
        <v>200.01664810647947</v>
      </c>
      <c r="I98" s="14">
        <f t="shared" si="99"/>
        <v>188.82789208317618</v>
      </c>
      <c r="J98" s="14">
        <f t="shared" si="99"/>
        <v>178.26502526726708</v>
      </c>
      <c r="K98" s="14">
        <f t="shared" si="99"/>
        <v>168.29303596494842</v>
      </c>
      <c r="L98" s="14">
        <f t="shared" si="99"/>
        <v>158.87887100588765</v>
      </c>
      <c r="M98" s="14">
        <f t="shared" si="99"/>
        <v>149.99132618513644</v>
      </c>
      <c r="N98" s="14">
        <f t="shared" si="99"/>
        <v>141.6009428336277</v>
      </c>
      <c r="O98" s="14">
        <f t="shared" si="99"/>
        <v>133.6799101744275</v>
      </c>
      <c r="P98" s="14">
        <f t="shared" si="99"/>
        <v>126.20197314109357</v>
      </c>
      <c r="Q98" s="14">
        <f t="shared" si="99"/>
        <v>119.14234535259335</v>
      </c>
      <c r="R98" s="14">
        <f t="shared" si="99"/>
        <v>112.47762695632939</v>
      </c>
      <c r="S98" s="14">
        <f t="shared" si="98"/>
        <v>106.18572706695352</v>
      </c>
      <c r="T98" s="14">
        <f t="shared" si="98"/>
        <v>100.24579054388603</v>
      </c>
      <c r="U98" s="14">
        <f t="shared" si="98"/>
        <v>94.638128864836176</v>
      </c>
      <c r="V98" s="20">
        <f t="shared" si="98"/>
        <v>89.344154866197385</v>
      </c>
      <c r="X98" s="17">
        <f t="shared" si="56"/>
        <v>282.48803777386513</v>
      </c>
      <c r="Y98" s="12">
        <f t="shared" si="57"/>
        <v>266.68590448108614</v>
      </c>
      <c r="Z98" s="12">
        <f t="shared" si="58"/>
        <v>251.76772867751822</v>
      </c>
      <c r="AA98" s="12">
        <f t="shared" si="59"/>
        <v>237.68406255581445</v>
      </c>
      <c r="AB98" s="12">
        <f t="shared" si="60"/>
        <v>224.38822437564045</v>
      </c>
      <c r="AC98" s="12">
        <f t="shared" si="61"/>
        <v>211.83614373230949</v>
      </c>
      <c r="AD98" s="12">
        <f t="shared" si="62"/>
        <v>199.98621548095491</v>
      </c>
      <c r="AE98" s="12">
        <f t="shared" si="63"/>
        <v>188.7991618320558</v>
      </c>
      <c r="AF98" s="12">
        <f t="shared" si="64"/>
        <v>178.23790216121844</v>
      </c>
      <c r="AG98" s="12">
        <f t="shared" si="65"/>
        <v>168.26743010168454</v>
      </c>
      <c r="AH98" s="12">
        <f t="shared" si="66"/>
        <v>158.8546975121767</v>
      </c>
      <c r="AI98" s="12">
        <f t="shared" si="67"/>
        <v>149.96850493548081</v>
      </c>
      <c r="AJ98" s="12">
        <f t="shared" si="68"/>
        <v>141.57939818467986</v>
      </c>
      <c r="AK98" s="12">
        <f t="shared" si="69"/>
        <v>133.65957071426251</v>
      </c>
      <c r="AL98" s="12">
        <f t="shared" si="70"/>
        <v>126.18277145250704</v>
      </c>
      <c r="AM98" s="12">
        <f t="shared" si="71"/>
        <v>119.12421778964018</v>
      </c>
      <c r="AN98" s="12">
        <f t="shared" si="72"/>
        <v>112.46051343336289</v>
      </c>
      <c r="AO98" s="12">
        <f t="shared" si="73"/>
        <v>106.16957085946542</v>
      </c>
      <c r="AP98" s="12">
        <f t="shared" si="74"/>
        <v>100.23053810048737</v>
      </c>
      <c r="AQ98" s="12">
        <f t="shared" si="75"/>
        <v>94.623729629755729</v>
      </c>
      <c r="AR98" s="10">
        <f t="shared" si="76"/>
        <v>89.3305611117095</v>
      </c>
      <c r="AT98" s="17">
        <f t="shared" si="77"/>
        <v>4.9283468041495126</v>
      </c>
      <c r="AU98" s="12">
        <f t="shared" si="78"/>
        <v>4.6526594025663197</v>
      </c>
      <c r="AV98" s="12">
        <f t="shared" si="79"/>
        <v>4.3923937126466992</v>
      </c>
      <c r="AW98" s="12">
        <f t="shared" si="80"/>
        <v>4.1466870573540229</v>
      </c>
      <c r="AX98" s="12">
        <f t="shared" si="81"/>
        <v>3.9147250170491366</v>
      </c>
      <c r="AY98" s="12">
        <f t="shared" si="82"/>
        <v>3.6957387300138342</v>
      </c>
      <c r="AZ98" s="12">
        <f t="shared" si="83"/>
        <v>3.4890023439806859</v>
      </c>
      <c r="BA98" s="12">
        <f t="shared" si="84"/>
        <v>3.2938306102220469</v>
      </c>
      <c r="BB98" s="12">
        <f t="shared" si="85"/>
        <v>3.1095766122236235</v>
      </c>
      <c r="BC98" s="12">
        <f t="shared" si="86"/>
        <v>2.9356296214140465</v>
      </c>
      <c r="BD98" s="12">
        <f t="shared" si="87"/>
        <v>2.7714130728430586</v>
      </c>
      <c r="BE98" s="12">
        <f t="shared" si="88"/>
        <v>2.6163826540984809</v>
      </c>
      <c r="BF98" s="12">
        <f t="shared" si="89"/>
        <v>2.4700245011275026</v>
      </c>
      <c r="BG98" s="12">
        <f t="shared" si="90"/>
        <v>2.3318534949821306</v>
      </c>
      <c r="BH98" s="12">
        <f t="shared" si="91"/>
        <v>2.2014116538432238</v>
      </c>
      <c r="BI98" s="12">
        <f t="shared" si="92"/>
        <v>2.0782666149932774</v>
      </c>
      <c r="BJ98" s="12">
        <f t="shared" si="93"/>
        <v>1.962010201706333</v>
      </c>
      <c r="BK98" s="12">
        <f t="shared" si="94"/>
        <v>1.852257070304802</v>
      </c>
      <c r="BL98" s="12">
        <f t="shared" si="95"/>
        <v>1.7486434328987486</v>
      </c>
      <c r="BM98" s="12">
        <f t="shared" si="96"/>
        <v>1.6508258515740177</v>
      </c>
      <c r="BN98" s="10">
        <f t="shared" si="97"/>
        <v>1.5584801000324231</v>
      </c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</row>
    <row r="99" spans="1:127" ht="15" thickBot="1" x14ac:dyDescent="0.35">
      <c r="A99" s="29">
        <f>'Radar RCS FOV boundary'!A98</f>
        <v>2</v>
      </c>
      <c r="B99" s="14">
        <f>'Radar RCS FOV boundary'!B98</f>
        <v>271.68735000000004</v>
      </c>
      <c r="C99" s="14">
        <f t="shared" si="99"/>
        <v>256.4893977168004</v>
      </c>
      <c r="D99" s="14">
        <f t="shared" si="99"/>
        <v>242.14160556657129</v>
      </c>
      <c r="E99" s="14">
        <f t="shared" si="99"/>
        <v>228.59641633645771</v>
      </c>
      <c r="F99" s="14">
        <f t="shared" si="99"/>
        <v>215.80893312241804</v>
      </c>
      <c r="G99" s="14">
        <f t="shared" si="99"/>
        <v>203.73677051388023</v>
      </c>
      <c r="H99" s="14">
        <f t="shared" si="99"/>
        <v>192.33991410299782</v>
      </c>
      <c r="I99" s="14">
        <f t="shared" si="99"/>
        <v>181.58058785283535</v>
      </c>
      <c r="J99" s="14">
        <f t="shared" si="99"/>
        <v>171.42312888486086</v>
      </c>
      <c r="K99" s="14">
        <f t="shared" si="99"/>
        <v>161.83386927071649</v>
      </c>
      <c r="L99" s="14">
        <f t="shared" si="99"/>
        <v>152.7810244364542</v>
      </c>
      <c r="M99" s="14">
        <f t="shared" si="99"/>
        <v>144.23458780934001</v>
      </c>
      <c r="N99" s="14">
        <f t="shared" si="99"/>
        <v>136.1662313580245</v>
      </c>
      <c r="O99" s="14">
        <f t="shared" si="99"/>
        <v>128.54921169640841</v>
      </c>
      <c r="P99" s="14">
        <f t="shared" si="99"/>
        <v>121.358281439976</v>
      </c>
      <c r="Q99" s="14">
        <f t="shared" si="99"/>
        <v>114.56960552077743</v>
      </c>
      <c r="R99" s="14">
        <f t="shared" si="99"/>
        <v>108.16068218367771</v>
      </c>
      <c r="S99" s="14">
        <f t="shared" si="98"/>
        <v>102.11026840200604</v>
      </c>
      <c r="T99" s="14">
        <f t="shared" si="98"/>
        <v>96.39830946538865</v>
      </c>
      <c r="U99" s="14">
        <f t="shared" si="98"/>
        <v>91.005872506376434</v>
      </c>
      <c r="V99" s="20">
        <f t="shared" si="98"/>
        <v>85.915083745534773</v>
      </c>
      <c r="X99" s="17">
        <f t="shared" si="56"/>
        <v>271.52201315512366</v>
      </c>
      <c r="Y99" s="12">
        <f t="shared" si="57"/>
        <v>256.33330967014405</v>
      </c>
      <c r="Z99" s="12">
        <f t="shared" si="58"/>
        <v>241.99424894846712</v>
      </c>
      <c r="AA99" s="12">
        <f t="shared" si="59"/>
        <v>228.45730271844374</v>
      </c>
      <c r="AB99" s="12">
        <f t="shared" si="60"/>
        <v>215.6776013982925</v>
      </c>
      <c r="AC99" s="12">
        <f t="shared" si="61"/>
        <v>203.61278537131813</v>
      </c>
      <c r="AD99" s="12">
        <f t="shared" si="62"/>
        <v>192.22286458066421</v>
      </c>
      <c r="AE99" s="12">
        <f t="shared" si="63"/>
        <v>181.47008597821221</v>
      </c>
      <c r="AF99" s="12">
        <f t="shared" si="64"/>
        <v>171.31880838827291</v>
      </c>
      <c r="AG99" s="12">
        <f t="shared" si="65"/>
        <v>161.73538437129309</v>
      </c>
      <c r="AH99" s="12">
        <f t="shared" si="66"/>
        <v>152.68804869600362</v>
      </c>
      <c r="AI99" s="12">
        <f t="shared" si="67"/>
        <v>144.1468130503369</v>
      </c>
      <c r="AJ99" s="12">
        <f t="shared" si="68"/>
        <v>136.08336664212425</v>
      </c>
      <c r="AK99" s="12">
        <f t="shared" si="69"/>
        <v>128.47098236010243</v>
      </c>
      <c r="AL99" s="12">
        <f t="shared" si="70"/>
        <v>121.2844281841917</v>
      </c>
      <c r="AM99" s="12">
        <f t="shared" si="71"/>
        <v>114.49988355140513</v>
      </c>
      <c r="AN99" s="12">
        <f t="shared" si="72"/>
        <v>108.09486040017572</v>
      </c>
      <c r="AO99" s="12">
        <f t="shared" si="73"/>
        <v>102.04812863139445</v>
      </c>
      <c r="AP99" s="12">
        <f t="shared" si="74"/>
        <v>96.339645739092873</v>
      </c>
      <c r="AQ99" s="12">
        <f t="shared" si="75"/>
        <v>90.950490377523437</v>
      </c>
      <c r="AR99" s="10">
        <f t="shared" si="76"/>
        <v>85.862799644439235</v>
      </c>
      <c r="AT99" s="17">
        <f t="shared" si="77"/>
        <v>9.4769468823763585</v>
      </c>
      <c r="AU99" s="12">
        <f t="shared" si="78"/>
        <v>8.9468147782913743</v>
      </c>
      <c r="AV99" s="12">
        <f t="shared" si="79"/>
        <v>8.4463377995616042</v>
      </c>
      <c r="AW99" s="12">
        <f t="shared" si="80"/>
        <v>7.973857064461046</v>
      </c>
      <c r="AX99" s="12">
        <f t="shared" si="81"/>
        <v>7.5278064876537956</v>
      </c>
      <c r="AY99" s="12">
        <f t="shared" si="82"/>
        <v>7.1067075892453024</v>
      </c>
      <c r="AZ99" s="12">
        <f t="shared" si="83"/>
        <v>6.7091645942107414</v>
      </c>
      <c r="BA99" s="12">
        <f t="shared" si="84"/>
        <v>6.3338598059570836</v>
      </c>
      <c r="BB99" s="12">
        <f t="shared" si="85"/>
        <v>5.9795492386840339</v>
      </c>
      <c r="BC99" s="12">
        <f t="shared" si="86"/>
        <v>5.6450584940668733</v>
      </c>
      <c r="BD99" s="12">
        <f t="shared" si="87"/>
        <v>5.3292788685940691</v>
      </c>
      <c r="BE99" s="12">
        <f t="shared" si="88"/>
        <v>5.03116367865697</v>
      </c>
      <c r="BF99" s="12">
        <f t="shared" si="89"/>
        <v>4.7497247912108094</v>
      </c>
      <c r="BG99" s="12">
        <f t="shared" si="90"/>
        <v>4.4840293485074518</v>
      </c>
      <c r="BH99" s="12">
        <f t="shared" si="91"/>
        <v>4.2331966760437432</v>
      </c>
      <c r="BI99" s="12">
        <f t="shared" si="92"/>
        <v>3.9963953634765135</v>
      </c>
      <c r="BJ99" s="12">
        <f t="shared" si="93"/>
        <v>3.7728405088286388</v>
      </c>
      <c r="BK99" s="12">
        <f t="shared" si="94"/>
        <v>3.5617911168517939</v>
      </c>
      <c r="BL99" s="12">
        <f t="shared" si="95"/>
        <v>3.3625476429225221</v>
      </c>
      <c r="BM99" s="12">
        <f t="shared" si="96"/>
        <v>3.1744496743306025</v>
      </c>
      <c r="BN99" s="10">
        <f t="shared" si="97"/>
        <v>2.9968737412741131</v>
      </c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</row>
    <row r="100" spans="1:127" ht="15" thickBot="1" x14ac:dyDescent="0.35">
      <c r="A100" s="29">
        <f>'Radar RCS FOV boundary'!A99</f>
        <v>3</v>
      </c>
      <c r="B100" s="14">
        <f>'Radar RCS FOV boundary'!B99</f>
        <v>260.84367500000002</v>
      </c>
      <c r="C100" s="14">
        <f t="shared" si="99"/>
        <v>246.25230839414061</v>
      </c>
      <c r="D100" s="14">
        <f t="shared" si="99"/>
        <v>232.47717005000382</v>
      </c>
      <c r="E100" s="14">
        <f t="shared" si="99"/>
        <v>219.47260087387824</v>
      </c>
      <c r="F100" s="14">
        <f t="shared" si="99"/>
        <v>207.19549590174421</v>
      </c>
      <c r="G100" s="14">
        <f t="shared" si="99"/>
        <v>195.60516142349709</v>
      </c>
      <c r="H100" s="14">
        <f t="shared" si="99"/>
        <v>184.66318009951615</v>
      </c>
      <c r="I100" s="14">
        <f t="shared" si="99"/>
        <v>174.33328362249449</v>
      </c>
      <c r="J100" s="14">
        <f t="shared" si="99"/>
        <v>164.58123250245458</v>
      </c>
      <c r="K100" s="14">
        <f t="shared" si="99"/>
        <v>155.37470257648454</v>
      </c>
      <c r="L100" s="14">
        <f t="shared" si="99"/>
        <v>146.68317786702073</v>
      </c>
      <c r="M100" s="14">
        <f t="shared" si="99"/>
        <v>138.47784943354353</v>
      </c>
      <c r="N100" s="14">
        <f t="shared" si="99"/>
        <v>130.73151988242128</v>
      </c>
      <c r="O100" s="14">
        <f t="shared" si="99"/>
        <v>123.41851321838926</v>
      </c>
      <c r="P100" s="14">
        <f t="shared" si="99"/>
        <v>116.51458973885839</v>
      </c>
      <c r="Q100" s="14">
        <f t="shared" si="99"/>
        <v>109.99686568896149</v>
      </c>
      <c r="R100" s="14">
        <f t="shared" ref="R100:V115" si="100">$B100 * POWER(10, -( (10 - R$6)/40) )</f>
        <v>103.843737411026</v>
      </c>
      <c r="S100" s="14">
        <f t="shared" si="100"/>
        <v>98.034809737058538</v>
      </c>
      <c r="T100" s="14">
        <f t="shared" si="100"/>
        <v>92.550828386891254</v>
      </c>
      <c r="U100" s="14">
        <f t="shared" si="100"/>
        <v>87.373616147916664</v>
      </c>
      <c r="V100" s="20">
        <f t="shared" si="100"/>
        <v>82.486012624872131</v>
      </c>
      <c r="X100" s="17">
        <f t="shared" si="56"/>
        <v>260.48656008574642</v>
      </c>
      <c r="Y100" s="12">
        <f t="shared" si="57"/>
        <v>245.91517017525558</v>
      </c>
      <c r="Z100" s="12">
        <f t="shared" si="58"/>
        <v>232.15889104765375</v>
      </c>
      <c r="AA100" s="12">
        <f t="shared" si="59"/>
        <v>219.1721261200162</v>
      </c>
      <c r="AB100" s="12">
        <f t="shared" si="60"/>
        <v>206.91182944231144</v>
      </c>
      <c r="AC100" s="12">
        <f t="shared" si="61"/>
        <v>195.33736301723206</v>
      </c>
      <c r="AD100" s="12">
        <f t="shared" si="62"/>
        <v>184.4103621014296</v>
      </c>
      <c r="AE100" s="12">
        <f t="shared" si="63"/>
        <v>174.09460804168006</v>
      </c>
      <c r="AF100" s="12">
        <f t="shared" si="64"/>
        <v>164.35590822448285</v>
      </c>
      <c r="AG100" s="12">
        <f t="shared" si="65"/>
        <v>155.16198274117406</v>
      </c>
      <c r="AH100" s="12">
        <f t="shared" si="66"/>
        <v>146.48235739289413</v>
      </c>
      <c r="AI100" s="12">
        <f t="shared" si="67"/>
        <v>138.28826268076341</v>
      </c>
      <c r="AJ100" s="12">
        <f t="shared" si="68"/>
        <v>130.55253844645947</v>
      </c>
      <c r="AK100" s="12">
        <f t="shared" si="69"/>
        <v>123.24954384711626</v>
      </c>
      <c r="AL100" s="12">
        <f t="shared" si="70"/>
        <v>116.3550723661489</v>
      </c>
      <c r="AM100" s="12">
        <f t="shared" si="71"/>
        <v>109.84627157829856</v>
      </c>
      <c r="AN100" s="12">
        <f t="shared" si="72"/>
        <v>103.70156740295005</v>
      </c>
      <c r="AO100" s="12">
        <f t="shared" si="73"/>
        <v>97.900592594652778</v>
      </c>
      <c r="AP100" s="12">
        <f t="shared" si="74"/>
        <v>92.42411923381907</v>
      </c>
      <c r="AQ100" s="12">
        <f t="shared" si="75"/>
        <v>87.253994993833899</v>
      </c>
      <c r="AR100" s="10">
        <f t="shared" si="76"/>
        <v>82.373082973326419</v>
      </c>
      <c r="AT100" s="17">
        <f t="shared" si="77"/>
        <v>13.644588751606213</v>
      </c>
      <c r="AU100" s="12">
        <f t="shared" si="78"/>
        <v>12.881322413402414</v>
      </c>
      <c r="AV100" s="12">
        <f t="shared" si="79"/>
        <v>12.160752525318188</v>
      </c>
      <c r="AW100" s="12">
        <f t="shared" si="80"/>
        <v>11.480490685348144</v>
      </c>
      <c r="AX100" s="12">
        <f t="shared" si="81"/>
        <v>10.83828209660215</v>
      </c>
      <c r="AY100" s="12">
        <f t="shared" si="82"/>
        <v>10.231998093552262</v>
      </c>
      <c r="AZ100" s="12">
        <f t="shared" si="83"/>
        <v>9.6596290863548457</v>
      </c>
      <c r="BA100" s="12">
        <f t="shared" si="84"/>
        <v>9.1192778998611477</v>
      </c>
      <c r="BB100" s="12">
        <f t="shared" si="85"/>
        <v>8.6091534852377709</v>
      </c>
      <c r="BC100" s="12">
        <f t="shared" si="86"/>
        <v>8.1275649833535795</v>
      </c>
      <c r="BD100" s="12">
        <f t="shared" si="87"/>
        <v>7.672916120255568</v>
      </c>
      <c r="BE100" s="12">
        <f t="shared" si="88"/>
        <v>7.2436999161568574</v>
      </c>
      <c r="BF100" s="12">
        <f t="shared" si="89"/>
        <v>6.8384936903993134</v>
      </c>
      <c r="BG100" s="12">
        <f t="shared" si="90"/>
        <v>6.4559543458341349</v>
      </c>
      <c r="BH100" s="12">
        <f t="shared" si="91"/>
        <v>6.0948139169900886</v>
      </c>
      <c r="BI100" s="12">
        <f t="shared" si="92"/>
        <v>5.7538753672733032</v>
      </c>
      <c r="BJ100" s="12">
        <f t="shared" si="93"/>
        <v>5.4320086212680234</v>
      </c>
      <c r="BK100" s="12">
        <f t="shared" si="94"/>
        <v>5.1281468189869814</v>
      </c>
      <c r="BL100" s="12">
        <f t="shared" si="95"/>
        <v>4.8412827796557201</v>
      </c>
      <c r="BM100" s="12">
        <f t="shared" si="96"/>
        <v>4.5704656633097294</v>
      </c>
      <c r="BN100" s="10">
        <f t="shared" si="97"/>
        <v>4.3147978191389083</v>
      </c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</row>
    <row r="101" spans="1:127" ht="15" thickBot="1" x14ac:dyDescent="0.35">
      <c r="A101" s="29">
        <f>'Radar RCS FOV boundary'!A100</f>
        <v>4</v>
      </c>
      <c r="B101" s="14">
        <f>'Radar RCS FOV boundary'!B100</f>
        <v>250</v>
      </c>
      <c r="C101" s="14">
        <f t="shared" ref="C101:R116" si="101">$B101 * POWER(10, -( (10 - C$6)/40) )</f>
        <v>236.01521907148086</v>
      </c>
      <c r="D101" s="14">
        <f t="shared" si="101"/>
        <v>222.81273453343636</v>
      </c>
      <c r="E101" s="14">
        <f t="shared" si="101"/>
        <v>210.34878541129876</v>
      </c>
      <c r="F101" s="14">
        <f t="shared" si="101"/>
        <v>198.58205868107038</v>
      </c>
      <c r="G101" s="14">
        <f t="shared" si="101"/>
        <v>187.47355233311396</v>
      </c>
      <c r="H101" s="14">
        <f t="shared" si="101"/>
        <v>176.98644609603448</v>
      </c>
      <c r="I101" s="14">
        <f t="shared" si="101"/>
        <v>167.08597939215363</v>
      </c>
      <c r="J101" s="14">
        <f t="shared" si="101"/>
        <v>157.73933612004831</v>
      </c>
      <c r="K101" s="14">
        <f t="shared" si="101"/>
        <v>148.91553588225258</v>
      </c>
      <c r="L101" s="14">
        <f t="shared" si="101"/>
        <v>140.58533129758726</v>
      </c>
      <c r="M101" s="14">
        <f t="shared" si="101"/>
        <v>132.72111105774707</v>
      </c>
      <c r="N101" s="14">
        <f t="shared" si="101"/>
        <v>125.29680840681806</v>
      </c>
      <c r="O101" s="14">
        <f t="shared" si="101"/>
        <v>118.28781474037012</v>
      </c>
      <c r="P101" s="14">
        <f t="shared" si="101"/>
        <v>111.67089803774078</v>
      </c>
      <c r="Q101" s="14">
        <f t="shared" si="101"/>
        <v>105.42412585714555</v>
      </c>
      <c r="R101" s="14">
        <f t="shared" si="101"/>
        <v>99.526792638374303</v>
      </c>
      <c r="S101" s="14">
        <f t="shared" si="100"/>
        <v>93.959351072111033</v>
      </c>
      <c r="T101" s="14">
        <f t="shared" si="100"/>
        <v>88.703347308393859</v>
      </c>
      <c r="U101" s="14">
        <f t="shared" si="100"/>
        <v>83.741359789456908</v>
      </c>
      <c r="V101" s="20">
        <f t="shared" si="100"/>
        <v>79.05694150420949</v>
      </c>
      <c r="X101" s="17">
        <f t="shared" si="56"/>
        <v>249.39162961930668</v>
      </c>
      <c r="Y101" s="12">
        <f t="shared" si="57"/>
        <v>235.44088039677715</v>
      </c>
      <c r="Z101" s="12">
        <f t="shared" si="58"/>
        <v>222.27052386091066</v>
      </c>
      <c r="AA101" s="12">
        <f t="shared" si="59"/>
        <v>209.83690552866258</v>
      </c>
      <c r="AB101" s="12">
        <f t="shared" si="60"/>
        <v>198.09881291051573</v>
      </c>
      <c r="AC101" s="12">
        <f t="shared" si="61"/>
        <v>187.01733890750268</v>
      </c>
      <c r="AD101" s="12">
        <f t="shared" si="62"/>
        <v>176.5557528496785</v>
      </c>
      <c r="AE101" s="12">
        <f t="shared" si="63"/>
        <v>166.67937874858836</v>
      </c>
      <c r="AF101" s="12">
        <f t="shared" si="64"/>
        <v>157.35548036018565</v>
      </c>
      <c r="AG101" s="12">
        <f t="shared" si="65"/>
        <v>148.55315267722924</v>
      </c>
      <c r="AH101" s="12">
        <f t="shared" si="66"/>
        <v>140.24321949150163</v>
      </c>
      <c r="AI101" s="12">
        <f t="shared" si="67"/>
        <v>132.39813668630612</v>
      </c>
      <c r="AJ101" s="12">
        <f t="shared" si="68"/>
        <v>124.99190093869761</v>
      </c>
      <c r="AK101" s="12">
        <f t="shared" si="69"/>
        <v>117.99996352883021</v>
      </c>
      <c r="AL101" s="12">
        <f t="shared" si="70"/>
        <v>111.39914897073444</v>
      </c>
      <c r="AM101" s="12">
        <f t="shared" si="71"/>
        <v>105.16757819481766</v>
      </c>
      <c r="AN101" s="12">
        <f t="shared" si="72"/>
        <v>99.284596027467941</v>
      </c>
      <c r="AO101" s="12">
        <f t="shared" si="73"/>
        <v>93.730702727385292</v>
      </c>
      <c r="AP101" s="12">
        <f t="shared" si="74"/>
        <v>88.487489351710749</v>
      </c>
      <c r="AQ101" s="12">
        <f t="shared" si="75"/>
        <v>83.537576737717359</v>
      </c>
      <c r="AR101" s="10">
        <f t="shared" si="76"/>
        <v>78.864557897812034</v>
      </c>
      <c r="AT101" s="17">
        <f t="shared" si="77"/>
        <v>17.430291903079279</v>
      </c>
      <c r="AU101" s="12">
        <f t="shared" si="78"/>
        <v>16.455256647940459</v>
      </c>
      <c r="AV101" s="12">
        <f t="shared" si="79"/>
        <v>15.534764010564434</v>
      </c>
      <c r="AW101" s="12">
        <f t="shared" si="80"/>
        <v>14.665762924708487</v>
      </c>
      <c r="AX101" s="12">
        <f t="shared" si="81"/>
        <v>13.845372998101901</v>
      </c>
      <c r="AY101" s="12">
        <f t="shared" si="82"/>
        <v>13.070874965093543</v>
      </c>
      <c r="AZ101" s="12">
        <f t="shared" si="83"/>
        <v>12.339701673369948</v>
      </c>
      <c r="BA101" s="12">
        <f t="shared" si="84"/>
        <v>11.649429574868506</v>
      </c>
      <c r="BB101" s="12">
        <f t="shared" si="85"/>
        <v>10.997770692681515</v>
      </c>
      <c r="BC101" s="12">
        <f t="shared" si="86"/>
        <v>10.382565037324555</v>
      </c>
      <c r="BD101" s="12">
        <f t="shared" si="87"/>
        <v>9.8017734472322129</v>
      </c>
      <c r="BE101" s="12">
        <f t="shared" si="88"/>
        <v>9.2534708297501371</v>
      </c>
      <c r="BF101" s="12">
        <f t="shared" si="89"/>
        <v>8.7358397802201466</v>
      </c>
      <c r="BG101" s="12">
        <f t="shared" si="90"/>
        <v>8.2471645580080608</v>
      </c>
      <c r="BH101" s="12">
        <f t="shared" si="91"/>
        <v>7.7858253995072992</v>
      </c>
      <c r="BI101" s="12">
        <f t="shared" si="92"/>
        <v>7.3502931492680599</v>
      </c>
      <c r="BJ101" s="12">
        <f t="shared" si="93"/>
        <v>6.9391241914564237</v>
      </c>
      <c r="BK101" s="12">
        <f t="shared" si="94"/>
        <v>6.550955664843201</v>
      </c>
      <c r="BL101" s="12">
        <f t="shared" si="95"/>
        <v>6.1845009454621067</v>
      </c>
      <c r="BM101" s="12">
        <f t="shared" si="96"/>
        <v>5.838545381964078</v>
      </c>
      <c r="BN101" s="10">
        <f t="shared" si="97"/>
        <v>5.5119422695321392</v>
      </c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</row>
    <row r="102" spans="1:127" ht="15" thickBot="1" x14ac:dyDescent="0.35">
      <c r="A102" s="29">
        <f>'Radar RCS FOV boundary'!A101</f>
        <v>5</v>
      </c>
      <c r="B102" s="14">
        <f>'Radar RCS FOV boundary'!B101</f>
        <v>230</v>
      </c>
      <c r="C102" s="14">
        <f t="shared" si="101"/>
        <v>217.13400154576237</v>
      </c>
      <c r="D102" s="14">
        <f t="shared" si="101"/>
        <v>204.98771577076144</v>
      </c>
      <c r="E102" s="14">
        <f t="shared" si="101"/>
        <v>193.52088257839486</v>
      </c>
      <c r="F102" s="14">
        <f t="shared" si="101"/>
        <v>182.69549398658475</v>
      </c>
      <c r="G102" s="14">
        <f t="shared" si="101"/>
        <v>172.47566814646484</v>
      </c>
      <c r="H102" s="14">
        <f t="shared" si="101"/>
        <v>162.82753040835172</v>
      </c>
      <c r="I102" s="14">
        <f t="shared" si="101"/>
        <v>153.71910104078134</v>
      </c>
      <c r="J102" s="14">
        <f t="shared" si="101"/>
        <v>145.12018923044445</v>
      </c>
      <c r="K102" s="14">
        <f t="shared" si="101"/>
        <v>137.00229301167238</v>
      </c>
      <c r="L102" s="14">
        <f t="shared" si="101"/>
        <v>129.33850479378029</v>
      </c>
      <c r="M102" s="14">
        <f t="shared" si="101"/>
        <v>122.1034221731273</v>
      </c>
      <c r="N102" s="14">
        <f t="shared" si="101"/>
        <v>115.27306373427261</v>
      </c>
      <c r="O102" s="14">
        <f t="shared" si="101"/>
        <v>108.82478956114051</v>
      </c>
      <c r="P102" s="14">
        <f t="shared" si="101"/>
        <v>102.73722619472153</v>
      </c>
      <c r="Q102" s="14">
        <f t="shared" si="101"/>
        <v>96.990195788573914</v>
      </c>
      <c r="R102" s="14">
        <f t="shared" si="101"/>
        <v>91.564649227304358</v>
      </c>
      <c r="S102" s="14">
        <f t="shared" si="100"/>
        <v>86.442602986342152</v>
      </c>
      <c r="T102" s="14">
        <f t="shared" si="100"/>
        <v>81.607079523722348</v>
      </c>
      <c r="U102" s="14">
        <f t="shared" si="100"/>
        <v>77.042051006300355</v>
      </c>
      <c r="V102" s="20">
        <f t="shared" si="100"/>
        <v>72.73238618387272</v>
      </c>
      <c r="X102" s="17">
        <f t="shared" si="56"/>
        <v>229.1256671715592</v>
      </c>
      <c r="Y102" s="12">
        <f t="shared" si="57"/>
        <v>216.30857812957902</v>
      </c>
      <c r="Z102" s="12">
        <f t="shared" si="58"/>
        <v>204.20846581717245</v>
      </c>
      <c r="AA102" s="12">
        <f t="shared" si="59"/>
        <v>192.78522318436387</v>
      </c>
      <c r="AB102" s="12">
        <f t="shared" si="60"/>
        <v>182.00098673440789</v>
      </c>
      <c r="AC102" s="12">
        <f t="shared" si="61"/>
        <v>171.82001102138781</v>
      </c>
      <c r="AD102" s="12">
        <f t="shared" si="62"/>
        <v>162.20855016830839</v>
      </c>
      <c r="AE102" s="12">
        <f t="shared" si="63"/>
        <v>153.13474601296238</v>
      </c>
      <c r="AF102" s="12">
        <f t="shared" si="64"/>
        <v>144.56852251081961</v>
      </c>
      <c r="AG102" s="12">
        <f t="shared" si="65"/>
        <v>136.48148604492556</v>
      </c>
      <c r="AH102" s="12">
        <f t="shared" si="66"/>
        <v>128.84683131237747</v>
      </c>
      <c r="AI102" s="12">
        <f t="shared" si="67"/>
        <v>121.6392524754276</v>
      </c>
      <c r="AJ102" s="12">
        <f t="shared" si="68"/>
        <v>114.83485928271686</v>
      </c>
      <c r="AK102" s="12">
        <f t="shared" si="69"/>
        <v>108.4110978826124</v>
      </c>
      <c r="AL102" s="12">
        <f t="shared" si="70"/>
        <v>102.34667606617808</v>
      </c>
      <c r="AM102" s="12">
        <f t="shared" si="71"/>
        <v>96.621492691987612</v>
      </c>
      <c r="AN102" s="12">
        <f t="shared" si="72"/>
        <v>91.216571058851756</v>
      </c>
      <c r="AO102" s="12">
        <f t="shared" si="73"/>
        <v>86.113996005616784</v>
      </c>
      <c r="AP102" s="12">
        <f t="shared" si="74"/>
        <v>81.296854529545087</v>
      </c>
      <c r="AQ102" s="12">
        <f t="shared" si="75"/>
        <v>76.749179726451572</v>
      </c>
      <c r="AR102" s="10">
        <f t="shared" si="76"/>
        <v>72.455897866779708</v>
      </c>
      <c r="AT102" s="17">
        <f t="shared" si="77"/>
        <v>20.035684245562425</v>
      </c>
      <c r="AU102" s="12">
        <f t="shared" si="78"/>
        <v>18.914905625853734</v>
      </c>
      <c r="AV102" s="12">
        <f t="shared" si="79"/>
        <v>17.856822380009014</v>
      </c>
      <c r="AW102" s="12">
        <f t="shared" si="80"/>
        <v>16.857927383753399</v>
      </c>
      <c r="AX102" s="12">
        <f t="shared" si="81"/>
        <v>15.9149096982707</v>
      </c>
      <c r="AY102" s="12">
        <f t="shared" si="82"/>
        <v>15.024643595760777</v>
      </c>
      <c r="AZ102" s="12">
        <f t="shared" si="83"/>
        <v>14.184178198897605</v>
      </c>
      <c r="BA102" s="12">
        <f t="shared" si="84"/>
        <v>13.390727699846963</v>
      </c>
      <c r="BB102" s="12">
        <f t="shared" si="85"/>
        <v>12.641662126423713</v>
      </c>
      <c r="BC102" s="12">
        <f t="shared" si="86"/>
        <v>11.934498624782137</v>
      </c>
      <c r="BD102" s="12">
        <f t="shared" si="87"/>
        <v>11.266893229744975</v>
      </c>
      <c r="BE102" s="12">
        <f t="shared" si="88"/>
        <v>10.636633095492975</v>
      </c>
      <c r="BF102" s="12">
        <f t="shared" si="89"/>
        <v>10.041629160862954</v>
      </c>
      <c r="BG102" s="12">
        <f t="shared" si="90"/>
        <v>9.4799092249425616</v>
      </c>
      <c r="BH102" s="12">
        <f t="shared" si="91"/>
        <v>8.9496114100102844</v>
      </c>
      <c r="BI102" s="12">
        <f t="shared" si="92"/>
        <v>8.448977990152807</v>
      </c>
      <c r="BJ102" s="12">
        <f t="shared" si="93"/>
        <v>7.9763495651041376</v>
      </c>
      <c r="BK102" s="12">
        <f t="shared" si="94"/>
        <v>7.5301595599950559</v>
      </c>
      <c r="BL102" s="12">
        <f t="shared" si="95"/>
        <v>7.1089290327817558</v>
      </c>
      <c r="BM102" s="12">
        <f t="shared" si="96"/>
        <v>6.711261772142386</v>
      </c>
      <c r="BN102" s="10">
        <f t="shared" si="97"/>
        <v>6.3358396695929606</v>
      </c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</row>
    <row r="103" spans="1:127" ht="15" thickBot="1" x14ac:dyDescent="0.35">
      <c r="A103" s="29">
        <f>'Radar RCS FOV boundary'!A102</f>
        <v>6</v>
      </c>
      <c r="B103" s="14">
        <f>'Radar RCS FOV boundary'!B102</f>
        <v>210</v>
      </c>
      <c r="C103" s="14">
        <f t="shared" si="101"/>
        <v>198.25278402004392</v>
      </c>
      <c r="D103" s="14">
        <f t="shared" si="101"/>
        <v>187.16269700808655</v>
      </c>
      <c r="E103" s="14">
        <f t="shared" si="101"/>
        <v>176.69297974549096</v>
      </c>
      <c r="F103" s="14">
        <f t="shared" si="101"/>
        <v>166.80892929209912</v>
      </c>
      <c r="G103" s="14">
        <f t="shared" si="101"/>
        <v>157.47778395981572</v>
      </c>
      <c r="H103" s="14">
        <f t="shared" si="101"/>
        <v>148.66861472066896</v>
      </c>
      <c r="I103" s="14">
        <f t="shared" si="101"/>
        <v>140.35222268940905</v>
      </c>
      <c r="J103" s="14">
        <f t="shared" si="101"/>
        <v>132.50104234084057</v>
      </c>
      <c r="K103" s="14">
        <f t="shared" si="101"/>
        <v>125.08905014109217</v>
      </c>
      <c r="L103" s="14">
        <f t="shared" si="101"/>
        <v>118.0916782899733</v>
      </c>
      <c r="M103" s="14">
        <f t="shared" si="101"/>
        <v>111.48573328850753</v>
      </c>
      <c r="N103" s="14">
        <f t="shared" si="101"/>
        <v>105.24931906172718</v>
      </c>
      <c r="O103" s="14">
        <f t="shared" si="101"/>
        <v>99.361764381910902</v>
      </c>
      <c r="P103" s="14">
        <f t="shared" si="101"/>
        <v>93.80355435170226</v>
      </c>
      <c r="Q103" s="14">
        <f t="shared" si="101"/>
        <v>88.556265720002273</v>
      </c>
      <c r="R103" s="14">
        <f t="shared" si="101"/>
        <v>83.602505816234412</v>
      </c>
      <c r="S103" s="14">
        <f t="shared" si="100"/>
        <v>78.92585490057327</v>
      </c>
      <c r="T103" s="14">
        <f t="shared" si="100"/>
        <v>74.510811739050837</v>
      </c>
      <c r="U103" s="14">
        <f t="shared" si="100"/>
        <v>70.342742223143802</v>
      </c>
      <c r="V103" s="20">
        <f t="shared" si="100"/>
        <v>66.407830863535963</v>
      </c>
      <c r="X103" s="17">
        <f t="shared" si="56"/>
        <v>208.85076307645349</v>
      </c>
      <c r="Y103" s="12">
        <f t="shared" si="57"/>
        <v>197.16783440294046</v>
      </c>
      <c r="Z103" s="12">
        <f t="shared" si="58"/>
        <v>186.1384385218378</v>
      </c>
      <c r="AA103" s="12">
        <f t="shared" si="59"/>
        <v>175.72601738141967</v>
      </c>
      <c r="AB103" s="12">
        <f t="shared" si="60"/>
        <v>165.89605795533845</v>
      </c>
      <c r="AC103" s="12">
        <f t="shared" si="61"/>
        <v>156.61597784569716</v>
      </c>
      <c r="AD103" s="12">
        <f t="shared" si="62"/>
        <v>147.8550172853856</v>
      </c>
      <c r="AE103" s="12">
        <f t="shared" si="63"/>
        <v>139.58413718171147</v>
      </c>
      <c r="AF103" s="12">
        <f t="shared" si="64"/>
        <v>131.77592286338108</v>
      </c>
      <c r="AG103" s="12">
        <f t="shared" si="65"/>
        <v>124.40449321178977</v>
      </c>
      <c r="AH103" s="12">
        <f t="shared" si="66"/>
        <v>117.44541487542848</v>
      </c>
      <c r="AI103" s="12">
        <f t="shared" si="67"/>
        <v>110.87562128306081</v>
      </c>
      <c r="AJ103" s="12">
        <f t="shared" si="68"/>
        <v>104.67333618723259</v>
      </c>
      <c r="AK103" s="12">
        <f t="shared" si="69"/>
        <v>98.818001484689859</v>
      </c>
      <c r="AL103" s="12">
        <f t="shared" si="70"/>
        <v>93.29020907445998</v>
      </c>
      <c r="AM103" s="12">
        <f t="shared" si="71"/>
        <v>88.071636527731684</v>
      </c>
      <c r="AN103" s="12">
        <f t="shared" si="72"/>
        <v>83.144986356305708</v>
      </c>
      <c r="AO103" s="12">
        <f t="shared" si="73"/>
        <v>78.493928678315115</v>
      </c>
      <c r="AP103" s="12">
        <f t="shared" si="74"/>
        <v>74.103047091174929</v>
      </c>
      <c r="AQ103" s="12">
        <f t="shared" si="75"/>
        <v>69.957787572351663</v>
      </c>
      <c r="AR103" s="10">
        <f t="shared" si="76"/>
        <v>66.044410238578791</v>
      </c>
      <c r="AT103" s="17">
        <f t="shared" si="77"/>
        <v>21.939889753211794</v>
      </c>
      <c r="AU103" s="12">
        <f t="shared" si="78"/>
        <v>20.712591546033678</v>
      </c>
      <c r="AV103" s="12">
        <f t="shared" si="79"/>
        <v>19.55394732510096</v>
      </c>
      <c r="AW103" s="12">
        <f t="shared" si="80"/>
        <v>18.4601166465836</v>
      </c>
      <c r="AX103" s="12">
        <f t="shared" si="81"/>
        <v>17.427473897714076</v>
      </c>
      <c r="AY103" s="12">
        <f t="shared" si="82"/>
        <v>16.452596279326009</v>
      </c>
      <c r="AZ103" s="12">
        <f t="shared" si="83"/>
        <v>15.532252460639034</v>
      </c>
      <c r="BA103" s="12">
        <f t="shared" si="84"/>
        <v>14.663391868685073</v>
      </c>
      <c r="BB103" s="12">
        <f t="shared" si="85"/>
        <v>13.843134576874716</v>
      </c>
      <c r="BC103" s="12">
        <f t="shared" si="86"/>
        <v>13.068761759188307</v>
      </c>
      <c r="BD103" s="12">
        <f t="shared" si="87"/>
        <v>12.337706678351282</v>
      </c>
      <c r="BE103" s="12">
        <f t="shared" si="88"/>
        <v>11.647546178122997</v>
      </c>
      <c r="BF103" s="12">
        <f t="shared" si="89"/>
        <v>10.995992651499558</v>
      </c>
      <c r="BG103" s="12">
        <f t="shared" si="90"/>
        <v>10.380886458208247</v>
      </c>
      <c r="BH103" s="12">
        <f t="shared" si="91"/>
        <v>9.800188766360753</v>
      </c>
      <c r="BI103" s="12">
        <f t="shared" si="92"/>
        <v>9.2519747945379951</v>
      </c>
      <c r="BJ103" s="12">
        <f t="shared" si="93"/>
        <v>8.7344274319068145</v>
      </c>
      <c r="BK103" s="12">
        <f t="shared" si="94"/>
        <v>8.2458312152217541</v>
      </c>
      <c r="BL103" s="12">
        <f t="shared" si="95"/>
        <v>7.7845666427480698</v>
      </c>
      <c r="BM103" s="12">
        <f t="shared" si="96"/>
        <v>7.3491048062589108</v>
      </c>
      <c r="BN103" s="10">
        <f t="shared" si="97"/>
        <v>6.9380023233138797</v>
      </c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</row>
    <row r="104" spans="1:127" ht="15" thickBot="1" x14ac:dyDescent="0.35">
      <c r="A104" s="29">
        <f>'Radar RCS FOV boundary'!A103</f>
        <v>7</v>
      </c>
      <c r="B104" s="14">
        <f>'Radar RCS FOV boundary'!B103</f>
        <v>190</v>
      </c>
      <c r="C104" s="14">
        <f t="shared" si="101"/>
        <v>179.37156649432544</v>
      </c>
      <c r="D104" s="14">
        <f t="shared" si="101"/>
        <v>169.33767824541164</v>
      </c>
      <c r="E104" s="14">
        <f t="shared" si="101"/>
        <v>159.86507691258706</v>
      </c>
      <c r="F104" s="14">
        <f t="shared" si="101"/>
        <v>150.92236459761349</v>
      </c>
      <c r="G104" s="14">
        <f t="shared" si="101"/>
        <v>142.47989977316661</v>
      </c>
      <c r="H104" s="14">
        <f t="shared" si="101"/>
        <v>134.50969903298619</v>
      </c>
      <c r="I104" s="14">
        <f t="shared" si="101"/>
        <v>126.98534433803677</v>
      </c>
      <c r="J104" s="14">
        <f t="shared" si="101"/>
        <v>119.88189545123672</v>
      </c>
      <c r="K104" s="14">
        <f t="shared" si="101"/>
        <v>113.17580727051197</v>
      </c>
      <c r="L104" s="14">
        <f t="shared" si="101"/>
        <v>106.84485178616633</v>
      </c>
      <c r="M104" s="14">
        <f t="shared" si="101"/>
        <v>100.86804440388777</v>
      </c>
      <c r="N104" s="14">
        <f t="shared" si="101"/>
        <v>95.22557438918173</v>
      </c>
      <c r="O104" s="14">
        <f t="shared" si="101"/>
        <v>89.898739202681284</v>
      </c>
      <c r="P104" s="14">
        <f t="shared" si="101"/>
        <v>84.869882508682991</v>
      </c>
      <c r="Q104" s="14">
        <f t="shared" si="101"/>
        <v>80.122335651430618</v>
      </c>
      <c r="R104" s="14">
        <f t="shared" si="101"/>
        <v>75.640362405164467</v>
      </c>
      <c r="S104" s="14">
        <f t="shared" si="100"/>
        <v>71.409106814804389</v>
      </c>
      <c r="T104" s="14">
        <f t="shared" si="100"/>
        <v>67.414543954379326</v>
      </c>
      <c r="U104" s="14">
        <f t="shared" si="100"/>
        <v>63.643433439987248</v>
      </c>
      <c r="V104" s="20">
        <f t="shared" si="100"/>
        <v>60.083275543199207</v>
      </c>
      <c r="X104" s="17">
        <f t="shared" si="56"/>
        <v>188.58520260130544</v>
      </c>
      <c r="Y104" s="12">
        <f t="shared" si="57"/>
        <v>178.03591162234679</v>
      </c>
      <c r="Z104" s="12">
        <f t="shared" si="58"/>
        <v>168.07673873655591</v>
      </c>
      <c r="AA104" s="12">
        <f t="shared" si="59"/>
        <v>158.67467325491319</v>
      </c>
      <c r="AB104" s="12">
        <f t="shared" si="60"/>
        <v>149.79855107741594</v>
      </c>
      <c r="AC104" s="12">
        <f t="shared" si="61"/>
        <v>141.41895139650694</v>
      </c>
      <c r="AD104" s="12">
        <f t="shared" si="62"/>
        <v>133.50809917882273</v>
      </c>
      <c r="AE104" s="12">
        <f t="shared" si="63"/>
        <v>126.03977310202735</v>
      </c>
      <c r="AF104" s="12">
        <f t="shared" si="64"/>
        <v>118.9892186415789</v>
      </c>
      <c r="AG104" s="12">
        <f t="shared" si="65"/>
        <v>112.33306601934629</v>
      </c>
      <c r="AH104" s="12">
        <f t="shared" si="66"/>
        <v>106.04925274210856</v>
      </c>
      <c r="AI104" s="12">
        <f t="shared" si="67"/>
        <v>100.11695047318236</v>
      </c>
      <c r="AJ104" s="12">
        <f t="shared" si="68"/>
        <v>94.516495994786936</v>
      </c>
      <c r="AK104" s="12">
        <f t="shared" si="69"/>
        <v>89.229326032313523</v>
      </c>
      <c r="AL104" s="12">
        <f t="shared" si="70"/>
        <v>84.237915724468266</v>
      </c>
      <c r="AM104" s="12">
        <f t="shared" si="71"/>
        <v>79.525720535341264</v>
      </c>
      <c r="AN104" s="12">
        <f t="shared" si="72"/>
        <v>75.077121415863729</v>
      </c>
      <c r="AO104" s="12">
        <f t="shared" si="73"/>
        <v>70.877373032884975</v>
      </c>
      <c r="AP104" s="12">
        <f t="shared" si="74"/>
        <v>66.912554894269661</v>
      </c>
      <c r="AQ104" s="12">
        <f t="shared" si="75"/>
        <v>63.169525208014171</v>
      </c>
      <c r="AR104" s="10">
        <f t="shared" si="76"/>
        <v>59.635877322443591</v>
      </c>
      <c r="AT104" s="17">
        <f t="shared" si="77"/>
        <v>23.143494978602181</v>
      </c>
      <c r="AU104" s="12">
        <f t="shared" si="78"/>
        <v>21.848868149818042</v>
      </c>
      <c r="AV104" s="12">
        <f t="shared" si="79"/>
        <v>20.626661611372821</v>
      </c>
      <c r="AW104" s="12">
        <f t="shared" si="80"/>
        <v>19.472824235685842</v>
      </c>
      <c r="AX104" s="12">
        <f t="shared" si="81"/>
        <v>18.383531511703346</v>
      </c>
      <c r="AY104" s="12">
        <f t="shared" si="82"/>
        <v>17.355172868168545</v>
      </c>
      <c r="AZ104" s="12">
        <f t="shared" si="83"/>
        <v>16.384339706016878</v>
      </c>
      <c r="BA104" s="12">
        <f t="shared" si="84"/>
        <v>15.467814100228541</v>
      </c>
      <c r="BB104" s="12">
        <f t="shared" si="85"/>
        <v>14.602558133689518</v>
      </c>
      <c r="BC104" s="12">
        <f t="shared" si="86"/>
        <v>13.785703827707062</v>
      </c>
      <c r="BD104" s="12">
        <f t="shared" si="87"/>
        <v>13.01454363580334</v>
      </c>
      <c r="BE104" s="12">
        <f t="shared" si="88"/>
        <v>12.286521469277886</v>
      </c>
      <c r="BF104" s="12">
        <f t="shared" si="89"/>
        <v>11.599224224792293</v>
      </c>
      <c r="BG104" s="12">
        <f t="shared" si="90"/>
        <v>10.950373785894323</v>
      </c>
      <c r="BH104" s="12">
        <f t="shared" si="91"/>
        <v>10.3378194719698</v>
      </c>
      <c r="BI104" s="12">
        <f t="shared" si="92"/>
        <v>9.7595309095934901</v>
      </c>
      <c r="BJ104" s="12">
        <f t="shared" si="93"/>
        <v>9.213591302650384</v>
      </c>
      <c r="BK104" s="12">
        <f t="shared" si="94"/>
        <v>8.6981910789204857</v>
      </c>
      <c r="BL104" s="12">
        <f t="shared" si="95"/>
        <v>8.2116218920680737</v>
      </c>
      <c r="BM104" s="12">
        <f t="shared" si="96"/>
        <v>7.7522709591544574</v>
      </c>
      <c r="BN104" s="10">
        <f t="shared" si="97"/>
        <v>7.318615714905274</v>
      </c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</row>
    <row r="105" spans="1:127" ht="15" thickBot="1" x14ac:dyDescent="0.35">
      <c r="A105" s="29">
        <f>'Radar RCS FOV boundary'!A104</f>
        <v>8</v>
      </c>
      <c r="B105" s="14">
        <f>'Radar RCS FOV boundary'!B104</f>
        <v>170</v>
      </c>
      <c r="C105" s="14">
        <f t="shared" si="101"/>
        <v>160.49034896860698</v>
      </c>
      <c r="D105" s="14">
        <f t="shared" si="101"/>
        <v>151.51265948273672</v>
      </c>
      <c r="E105" s="14">
        <f t="shared" si="101"/>
        <v>143.03717407968315</v>
      </c>
      <c r="F105" s="14">
        <f t="shared" si="101"/>
        <v>135.03579990312787</v>
      </c>
      <c r="G105" s="14">
        <f t="shared" si="101"/>
        <v>127.48201558651751</v>
      </c>
      <c r="H105" s="14">
        <f t="shared" si="101"/>
        <v>120.35078334530344</v>
      </c>
      <c r="I105" s="14">
        <f t="shared" si="101"/>
        <v>113.61846598666448</v>
      </c>
      <c r="J105" s="14">
        <f t="shared" si="101"/>
        <v>107.26274856163285</v>
      </c>
      <c r="K105" s="14">
        <f t="shared" si="101"/>
        <v>101.26256439993176</v>
      </c>
      <c r="L105" s="14">
        <f t="shared" si="101"/>
        <v>95.598025282359345</v>
      </c>
      <c r="M105" s="14">
        <f t="shared" si="101"/>
        <v>90.250355519267998</v>
      </c>
      <c r="N105" s="14">
        <f t="shared" si="101"/>
        <v>85.201829716636283</v>
      </c>
      <c r="O105" s="14">
        <f t="shared" si="101"/>
        <v>80.435714023451681</v>
      </c>
      <c r="P105" s="14">
        <f t="shared" si="101"/>
        <v>75.936210665663737</v>
      </c>
      <c r="Q105" s="14">
        <f t="shared" si="101"/>
        <v>71.688405582858977</v>
      </c>
      <c r="R105" s="14">
        <f t="shared" si="101"/>
        <v>67.678218994094522</v>
      </c>
      <c r="S105" s="14">
        <f t="shared" si="100"/>
        <v>63.892358729035507</v>
      </c>
      <c r="T105" s="14">
        <f t="shared" si="100"/>
        <v>60.318276169707822</v>
      </c>
      <c r="U105" s="14">
        <f t="shared" si="100"/>
        <v>56.944124656830695</v>
      </c>
      <c r="V105" s="20">
        <f t="shared" si="100"/>
        <v>53.758720222862451</v>
      </c>
      <c r="X105" s="17">
        <f t="shared" si="56"/>
        <v>168.34724598750356</v>
      </c>
      <c r="Y105" s="12">
        <f t="shared" si="57"/>
        <v>158.9300485672845</v>
      </c>
      <c r="Z105" s="12">
        <f t="shared" si="58"/>
        <v>150.03964091859496</v>
      </c>
      <c r="AA105" s="12">
        <f t="shared" si="59"/>
        <v>141.64655488323405</v>
      </c>
      <c r="AB105" s="12">
        <f t="shared" si="60"/>
        <v>133.7229707259481</v>
      </c>
      <c r="AC105" s="12">
        <f t="shared" si="61"/>
        <v>126.24262492309543</v>
      </c>
      <c r="AD105" s="12">
        <f t="shared" si="62"/>
        <v>119.18072310953261</v>
      </c>
      <c r="AE105" s="12">
        <f t="shared" si="63"/>
        <v>112.51385789517535</v>
      </c>
      <c r="AF105" s="12">
        <f t="shared" si="64"/>
        <v>106.21993127882911</v>
      </c>
      <c r="AG105" s="12">
        <f t="shared" si="65"/>
        <v>100.27808140212196</v>
      </c>
      <c r="AH105" s="12">
        <f t="shared" si="66"/>
        <v>94.668613400758431</v>
      </c>
      <c r="AI105" s="12">
        <f t="shared" si="67"/>
        <v>89.372934123893288</v>
      </c>
      <c r="AJ105" s="12">
        <f t="shared" si="68"/>
        <v>84.373490505246821</v>
      </c>
      <c r="AK105" s="12">
        <f t="shared" si="69"/>
        <v>79.653711381685355</v>
      </c>
      <c r="AL105" s="12">
        <f t="shared" si="70"/>
        <v>75.1979525664199</v>
      </c>
      <c r="AM105" s="12">
        <f t="shared" si="71"/>
        <v>70.991444994761665</v>
      </c>
      <c r="AN105" s="12">
        <f t="shared" si="72"/>
        <v>67.020245770558617</v>
      </c>
      <c r="AO105" s="12">
        <f t="shared" si="73"/>
        <v>63.271191951051534</v>
      </c>
      <c r="AP105" s="12">
        <f t="shared" si="74"/>
        <v>59.731856916964567</v>
      </c>
      <c r="AQ105" s="12">
        <f t="shared" si="75"/>
        <v>56.390509183214959</v>
      </c>
      <c r="AR105" s="10">
        <f t="shared" si="76"/>
        <v>53.236073513715333</v>
      </c>
      <c r="AT105" s="17">
        <f t="shared" si="77"/>
        <v>23.647510829323366</v>
      </c>
      <c r="AU105" s="12">
        <f t="shared" si="78"/>
        <v>22.32468979551188</v>
      </c>
      <c r="AV105" s="12">
        <f t="shared" si="79"/>
        <v>21.075866211162353</v>
      </c>
      <c r="AW105" s="12">
        <f t="shared" si="80"/>
        <v>19.896900723794815</v>
      </c>
      <c r="AX105" s="12">
        <f t="shared" si="81"/>
        <v>18.783885532679761</v>
      </c>
      <c r="AY105" s="12">
        <f t="shared" si="82"/>
        <v>17.733131436036135</v>
      </c>
      <c r="AZ105" s="12">
        <f t="shared" si="83"/>
        <v>16.741155602797726</v>
      </c>
      <c r="BA105" s="12">
        <f t="shared" si="84"/>
        <v>15.804670028416215</v>
      </c>
      <c r="BB105" s="12">
        <f t="shared" si="85"/>
        <v>14.920570636436482</v>
      </c>
      <c r="BC105" s="12">
        <f t="shared" si="86"/>
        <v>14.085926989720241</v>
      </c>
      <c r="BD105" s="12">
        <f t="shared" si="87"/>
        <v>13.297972577214832</v>
      </c>
      <c r="BE105" s="12">
        <f t="shared" si="88"/>
        <v>12.55409564407161</v>
      </c>
      <c r="BF105" s="12">
        <f t="shared" si="89"/>
        <v>11.851830534719539</v>
      </c>
      <c r="BG105" s="12">
        <f t="shared" si="90"/>
        <v>11.188849520199593</v>
      </c>
      <c r="BH105" s="12">
        <f t="shared" si="91"/>
        <v>10.562955082670962</v>
      </c>
      <c r="BI105" s="12">
        <f t="shared" si="92"/>
        <v>9.9720726315151964</v>
      </c>
      <c r="BJ105" s="12">
        <f t="shared" si="93"/>
        <v>9.4142436268951091</v>
      </c>
      <c r="BK105" s="12">
        <f t="shared" si="94"/>
        <v>8.8876190879757679</v>
      </c>
      <c r="BL105" s="12">
        <f t="shared" si="95"/>
        <v>8.3904534642899016</v>
      </c>
      <c r="BM105" s="12">
        <f t="shared" si="96"/>
        <v>7.9210988499337853</v>
      </c>
      <c r="BN105" s="10">
        <f t="shared" si="97"/>
        <v>7.477999521415911</v>
      </c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</row>
    <row r="106" spans="1:127" ht="15" thickBot="1" x14ac:dyDescent="0.35">
      <c r="A106" s="29">
        <f>'Radar RCS FOV boundary'!A105</f>
        <v>9</v>
      </c>
      <c r="B106" s="14">
        <f>'Radar RCS FOV boundary'!B105</f>
        <v>150</v>
      </c>
      <c r="C106" s="14">
        <f t="shared" si="101"/>
        <v>141.6091314428885</v>
      </c>
      <c r="D106" s="14">
        <f t="shared" si="101"/>
        <v>133.68764072006181</v>
      </c>
      <c r="E106" s="14">
        <f t="shared" si="101"/>
        <v>126.20927124677925</v>
      </c>
      <c r="F106" s="14">
        <f t="shared" si="101"/>
        <v>119.14923520864222</v>
      </c>
      <c r="G106" s="14">
        <f t="shared" si="101"/>
        <v>112.48413139986837</v>
      </c>
      <c r="H106" s="14">
        <f t="shared" si="101"/>
        <v>106.19186765762069</v>
      </c>
      <c r="I106" s="14">
        <f t="shared" si="101"/>
        <v>100.25158763529218</v>
      </c>
      <c r="J106" s="14">
        <f t="shared" si="101"/>
        <v>94.643601672028993</v>
      </c>
      <c r="K106" s="14">
        <f t="shared" si="101"/>
        <v>89.349321529351556</v>
      </c>
      <c r="L106" s="14">
        <f t="shared" si="101"/>
        <v>84.351198778552359</v>
      </c>
      <c r="M106" s="14">
        <f t="shared" si="101"/>
        <v>79.632666634648231</v>
      </c>
      <c r="N106" s="14">
        <f t="shared" si="101"/>
        <v>75.178085044090835</v>
      </c>
      <c r="O106" s="14">
        <f t="shared" si="101"/>
        <v>70.972688844222077</v>
      </c>
      <c r="P106" s="14">
        <f t="shared" si="101"/>
        <v>67.002538822644468</v>
      </c>
      <c r="Q106" s="14">
        <f t="shared" si="101"/>
        <v>63.254475514287336</v>
      </c>
      <c r="R106" s="14">
        <f t="shared" si="101"/>
        <v>59.716075583024583</v>
      </c>
      <c r="S106" s="14">
        <f t="shared" si="100"/>
        <v>56.375610643266619</v>
      </c>
      <c r="T106" s="14">
        <f t="shared" si="100"/>
        <v>53.222008385036311</v>
      </c>
      <c r="U106" s="14">
        <f t="shared" si="100"/>
        <v>50.244815873674142</v>
      </c>
      <c r="V106" s="20">
        <f t="shared" si="100"/>
        <v>47.434164902525694</v>
      </c>
      <c r="X106" s="17">
        <f t="shared" si="56"/>
        <v>148.15511921386423</v>
      </c>
      <c r="Y106" s="12">
        <f t="shared" si="57"/>
        <v>139.86745167128609</v>
      </c>
      <c r="Z106" s="12">
        <f t="shared" si="58"/>
        <v>132.04338898867337</v>
      </c>
      <c r="AA106" s="12">
        <f t="shared" si="59"/>
        <v>124.65699751641003</v>
      </c>
      <c r="AB106" s="12">
        <f t="shared" si="60"/>
        <v>117.68379431051424</v>
      </c>
      <c r="AC106" s="12">
        <f t="shared" si="61"/>
        <v>111.10066598143644</v>
      </c>
      <c r="AD106" s="12">
        <f t="shared" si="62"/>
        <v>104.88579208238457</v>
      </c>
      <c r="AE106" s="12">
        <f t="shared" si="63"/>
        <v>99.018572783239122</v>
      </c>
      <c r="AF106" s="12">
        <f t="shared" si="64"/>
        <v>93.47956059032623</v>
      </c>
      <c r="AG106" s="12">
        <f t="shared" si="65"/>
        <v>88.250395885726434</v>
      </c>
      <c r="AH106" s="12">
        <f t="shared" si="66"/>
        <v>83.313746072458557</v>
      </c>
      <c r="AI106" s="12">
        <f t="shared" si="67"/>
        <v>78.653248123828106</v>
      </c>
      <c r="AJ106" s="12">
        <f t="shared" si="68"/>
        <v>74.25345434651534</v>
      </c>
      <c r="AK106" s="12">
        <f t="shared" si="69"/>
        <v>70.099781177628088</v>
      </c>
      <c r="AL106" s="12">
        <f t="shared" si="70"/>
        <v>66.178460846003048</v>
      </c>
      <c r="AM106" s="12">
        <f t="shared" si="71"/>
        <v>62.476495737531302</v>
      </c>
      <c r="AN106" s="12">
        <f t="shared" si="72"/>
        <v>58.981615313247552</v>
      </c>
      <c r="AO106" s="12">
        <f t="shared" si="73"/>
        <v>55.682235437383724</v>
      </c>
      <c r="AP106" s="12">
        <f t="shared" si="74"/>
        <v>52.567419980575572</v>
      </c>
      <c r="AQ106" s="12">
        <f t="shared" si="75"/>
        <v>49.626844570952329</v>
      </c>
      <c r="AR106" s="10">
        <f t="shared" si="76"/>
        <v>46.850762372958584</v>
      </c>
      <c r="AT106" s="17">
        <f t="shared" si="77"/>
        <v>23.453371841287172</v>
      </c>
      <c r="AU106" s="12">
        <f t="shared" si="78"/>
        <v>22.141410772345164</v>
      </c>
      <c r="AV106" s="12">
        <f t="shared" si="79"/>
        <v>20.90283965594676</v>
      </c>
      <c r="AW106" s="12">
        <f t="shared" si="80"/>
        <v>19.733553122457248</v>
      </c>
      <c r="AX106" s="12">
        <f t="shared" si="81"/>
        <v>18.629675453021811</v>
      </c>
      <c r="AY106" s="12">
        <f t="shared" si="82"/>
        <v>17.587547733102127</v>
      </c>
      <c r="AZ106" s="12">
        <f t="shared" si="83"/>
        <v>16.603715724632899</v>
      </c>
      <c r="BA106" s="12">
        <f t="shared" si="84"/>
        <v>15.674918416599299</v>
      </c>
      <c r="BB106" s="12">
        <f t="shared" si="85"/>
        <v>14.798077216085094</v>
      </c>
      <c r="BC106" s="12">
        <f t="shared" si="86"/>
        <v>13.97028574396405</v>
      </c>
      <c r="BD106" s="12">
        <f t="shared" si="87"/>
        <v>13.188800201411444</v>
      </c>
      <c r="BE106" s="12">
        <f t="shared" si="88"/>
        <v>12.451030275304449</v>
      </c>
      <c r="BF106" s="12">
        <f t="shared" si="89"/>
        <v>11.754530552366482</v>
      </c>
      <c r="BG106" s="12">
        <f t="shared" si="90"/>
        <v>11.096992413596761</v>
      </c>
      <c r="BH106" s="12">
        <f t="shared" si="91"/>
        <v>10.476236382118401</v>
      </c>
      <c r="BI106" s="12">
        <f t="shared" si="92"/>
        <v>9.8902048990811693</v>
      </c>
      <c r="BJ106" s="12">
        <f t="shared" si="93"/>
        <v>9.3369555036739005</v>
      </c>
      <c r="BK106" s="12">
        <f t="shared" si="94"/>
        <v>8.8146543946410585</v>
      </c>
      <c r="BL106" s="12">
        <f t="shared" si="95"/>
        <v>8.3215703519624018</v>
      </c>
      <c r="BM106" s="12">
        <f t="shared" si="96"/>
        <v>7.8560689985485856</v>
      </c>
      <c r="BN106" s="10">
        <f t="shared" si="97"/>
        <v>7.4166073829324555</v>
      </c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</row>
    <row r="107" spans="1:127" ht="15" thickBot="1" x14ac:dyDescent="0.35">
      <c r="A107" s="29">
        <f>'Radar RCS FOV boundary'!A106</f>
        <v>10</v>
      </c>
      <c r="B107" s="14">
        <f>'Radar RCS FOV boundary'!B106</f>
        <v>70</v>
      </c>
      <c r="C107" s="14">
        <f t="shared" si="101"/>
        <v>66.084261340014635</v>
      </c>
      <c r="D107" s="14">
        <f t="shared" si="101"/>
        <v>62.387565669362182</v>
      </c>
      <c r="E107" s="14">
        <f t="shared" si="101"/>
        <v>58.897659915163651</v>
      </c>
      <c r="F107" s="14">
        <f t="shared" si="101"/>
        <v>55.602976430699705</v>
      </c>
      <c r="G107" s="14">
        <f t="shared" si="101"/>
        <v>52.492594653271908</v>
      </c>
      <c r="H107" s="14">
        <f t="shared" si="101"/>
        <v>49.556204906889654</v>
      </c>
      <c r="I107" s="14">
        <f t="shared" si="101"/>
        <v>46.784074229803018</v>
      </c>
      <c r="J107" s="14">
        <f t="shared" si="101"/>
        <v>44.167014113613526</v>
      </c>
      <c r="K107" s="14">
        <f t="shared" si="101"/>
        <v>41.696350047030727</v>
      </c>
      <c r="L107" s="14">
        <f t="shared" si="101"/>
        <v>39.363892763324436</v>
      </c>
      <c r="M107" s="14">
        <f t="shared" si="101"/>
        <v>37.161911096169177</v>
      </c>
      <c r="N107" s="14">
        <f t="shared" si="101"/>
        <v>35.083106353909059</v>
      </c>
      <c r="O107" s="14">
        <f t="shared" si="101"/>
        <v>33.120588127303634</v>
      </c>
      <c r="P107" s="14">
        <f t="shared" si="101"/>
        <v>31.26785145056742</v>
      </c>
      <c r="Q107" s="14">
        <f t="shared" si="101"/>
        <v>29.518755240000758</v>
      </c>
      <c r="R107" s="14">
        <f t="shared" si="101"/>
        <v>27.867501938744805</v>
      </c>
      <c r="S107" s="14">
        <f t="shared" si="100"/>
        <v>26.308618300191089</v>
      </c>
      <c r="T107" s="14">
        <f t="shared" si="100"/>
        <v>24.836937246350278</v>
      </c>
      <c r="U107" s="14">
        <f t="shared" si="100"/>
        <v>23.447580741047933</v>
      </c>
      <c r="V107" s="20">
        <f t="shared" si="100"/>
        <v>22.135943621178654</v>
      </c>
      <c r="X107" s="17">
        <f t="shared" si="56"/>
        <v>68.937617957536801</v>
      </c>
      <c r="Y107" s="12">
        <f t="shared" si="57"/>
        <v>65.081308018056404</v>
      </c>
      <c r="Z107" s="12">
        <f t="shared" si="58"/>
        <v>61.44071667736042</v>
      </c>
      <c r="AA107" s="12">
        <f t="shared" si="59"/>
        <v>58.003776826064019</v>
      </c>
      <c r="AB107" s="12">
        <f t="shared" si="60"/>
        <v>54.759096378307142</v>
      </c>
      <c r="AC107" s="12">
        <f t="shared" si="61"/>
        <v>51.69592051152997</v>
      </c>
      <c r="AD107" s="12">
        <f t="shared" si="62"/>
        <v>48.804096018522429</v>
      </c>
      <c r="AE107" s="12">
        <f t="shared" si="63"/>
        <v>46.074037653588618</v>
      </c>
      <c r="AF107" s="12">
        <f t="shared" si="64"/>
        <v>43.496696361277507</v>
      </c>
      <c r="AG107" s="12">
        <f t="shared" si="65"/>
        <v>41.063529282370375</v>
      </c>
      <c r="AH107" s="12">
        <f t="shared" si="66"/>
        <v>38.766471437707253</v>
      </c>
      <c r="AI107" s="12">
        <f t="shared" si="67"/>
        <v>36.597908995995127</v>
      </c>
      <c r="AJ107" s="12">
        <f t="shared" si="68"/>
        <v>34.550654036991638</v>
      </c>
      <c r="AK107" s="12">
        <f t="shared" si="69"/>
        <v>32.617920726414106</v>
      </c>
      <c r="AL107" s="12">
        <f t="shared" si="70"/>
        <v>30.793302823603284</v>
      </c>
      <c r="AM107" s="12">
        <f t="shared" si="71"/>
        <v>29.070752447388713</v>
      </c>
      <c r="AN107" s="12">
        <f t="shared" si="72"/>
        <v>27.444560029772937</v>
      </c>
      <c r="AO107" s="12">
        <f t="shared" si="73"/>
        <v>25.909335390989067</v>
      </c>
      <c r="AP107" s="12">
        <f t="shared" si="74"/>
        <v>24.459989873203025</v>
      </c>
      <c r="AQ107" s="12">
        <f t="shared" si="75"/>
        <v>23.091719473640861</v>
      </c>
      <c r="AR107" s="10">
        <f t="shared" si="76"/>
        <v>21.799988921234114</v>
      </c>
      <c r="AT107" s="17">
        <f t="shared" si="77"/>
        <v>12.149272831766472</v>
      </c>
      <c r="AU107" s="12">
        <f t="shared" si="78"/>
        <v>11.469653155794218</v>
      </c>
      <c r="AV107" s="12">
        <f t="shared" si="79"/>
        <v>10.828050808954695</v>
      </c>
      <c r="AW107" s="12">
        <f t="shared" si="80"/>
        <v>10.222339135170269</v>
      </c>
      <c r="AX107" s="12">
        <f t="shared" si="81"/>
        <v>9.6505104416407335</v>
      </c>
      <c r="AY107" s="12">
        <f t="shared" si="82"/>
        <v>9.1106693441418045</v>
      </c>
      <c r="AZ107" s="12">
        <f t="shared" si="83"/>
        <v>8.6010264845818121</v>
      </c>
      <c r="BA107" s="12">
        <f t="shared" si="84"/>
        <v>8.1198925999927383</v>
      </c>
      <c r="BB107" s="12">
        <f t="shared" si="85"/>
        <v>7.6656729232967304</v>
      </c>
      <c r="BC107" s="12">
        <f t="shared" si="86"/>
        <v>7.2368618972887866</v>
      </c>
      <c r="BD107" s="12">
        <f t="shared" si="87"/>
        <v>6.8320381843146629</v>
      </c>
      <c r="BE107" s="12">
        <f t="shared" si="88"/>
        <v>6.4498599551029878</v>
      </c>
      <c r="BF107" s="12">
        <f t="shared" si="89"/>
        <v>6.0890604411360147</v>
      </c>
      <c r="BG107" s="12">
        <f t="shared" si="90"/>
        <v>5.7484437358168172</v>
      </c>
      <c r="BH107" s="12">
        <f t="shared" si="91"/>
        <v>5.426880830515552</v>
      </c>
      <c r="BI107" s="12">
        <f t="shared" si="92"/>
        <v>5.1233058723557914</v>
      </c>
      <c r="BJ107" s="12">
        <f t="shared" si="93"/>
        <v>4.8367126313370248</v>
      </c>
      <c r="BK107" s="12">
        <f t="shared" si="94"/>
        <v>4.5661511650832258</v>
      </c>
      <c r="BL107" s="12">
        <f t="shared" si="95"/>
        <v>4.3107246701624602</v>
      </c>
      <c r="BM107" s="12">
        <f t="shared" si="96"/>
        <v>4.0695865095409198</v>
      </c>
      <c r="BN107" s="10">
        <f t="shared" si="97"/>
        <v>3.8419374063185736</v>
      </c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</row>
    <row r="108" spans="1:127" ht="15" thickBot="1" x14ac:dyDescent="0.35">
      <c r="A108" s="29">
        <f>'Radar RCS FOV boundary'!A107</f>
        <v>11</v>
      </c>
      <c r="B108" s="14">
        <f>'Radar RCS FOV boundary'!B107</f>
        <v>70</v>
      </c>
      <c r="C108" s="14">
        <f t="shared" si="101"/>
        <v>66.084261340014635</v>
      </c>
      <c r="D108" s="14">
        <f t="shared" si="101"/>
        <v>62.387565669362182</v>
      </c>
      <c r="E108" s="14">
        <f t="shared" si="101"/>
        <v>58.897659915163651</v>
      </c>
      <c r="F108" s="14">
        <f t="shared" si="101"/>
        <v>55.602976430699705</v>
      </c>
      <c r="G108" s="14">
        <f t="shared" si="101"/>
        <v>52.492594653271908</v>
      </c>
      <c r="H108" s="14">
        <f t="shared" si="101"/>
        <v>49.556204906889654</v>
      </c>
      <c r="I108" s="14">
        <f t="shared" si="101"/>
        <v>46.784074229803018</v>
      </c>
      <c r="J108" s="14">
        <f t="shared" si="101"/>
        <v>44.167014113613526</v>
      </c>
      <c r="K108" s="14">
        <f t="shared" si="101"/>
        <v>41.696350047030727</v>
      </c>
      <c r="L108" s="14">
        <f t="shared" si="101"/>
        <v>39.363892763324436</v>
      </c>
      <c r="M108" s="14">
        <f t="shared" si="101"/>
        <v>37.161911096169177</v>
      </c>
      <c r="N108" s="14">
        <f t="shared" si="101"/>
        <v>35.083106353909059</v>
      </c>
      <c r="O108" s="14">
        <f t="shared" si="101"/>
        <v>33.120588127303634</v>
      </c>
      <c r="P108" s="14">
        <f t="shared" si="101"/>
        <v>31.26785145056742</v>
      </c>
      <c r="Q108" s="14">
        <f t="shared" si="101"/>
        <v>29.518755240000758</v>
      </c>
      <c r="R108" s="14">
        <f t="shared" si="101"/>
        <v>27.867501938744805</v>
      </c>
      <c r="S108" s="14">
        <f t="shared" si="100"/>
        <v>26.308618300191089</v>
      </c>
      <c r="T108" s="14">
        <f t="shared" si="100"/>
        <v>24.836937246350278</v>
      </c>
      <c r="U108" s="14">
        <f t="shared" si="100"/>
        <v>23.447580741047933</v>
      </c>
      <c r="V108" s="20">
        <f t="shared" si="100"/>
        <v>22.135943621178654</v>
      </c>
      <c r="X108" s="17">
        <f t="shared" si="56"/>
        <v>68.715202501020073</v>
      </c>
      <c r="Y108" s="12">
        <f t="shared" si="57"/>
        <v>64.871334287277676</v>
      </c>
      <c r="Z108" s="12">
        <f t="shared" si="58"/>
        <v>61.242488693084432</v>
      </c>
      <c r="AA108" s="12">
        <f t="shared" si="59"/>
        <v>57.816637541524038</v>
      </c>
      <c r="AB108" s="12">
        <f t="shared" si="60"/>
        <v>54.582425501356809</v>
      </c>
      <c r="AC108" s="12">
        <f t="shared" si="61"/>
        <v>51.529132448622036</v>
      </c>
      <c r="AD108" s="12">
        <f t="shared" si="62"/>
        <v>48.64663793369953</v>
      </c>
      <c r="AE108" s="12">
        <f t="shared" si="63"/>
        <v>45.925387636052413</v>
      </c>
      <c r="AF108" s="12">
        <f t="shared" si="64"/>
        <v>43.356361695462354</v>
      </c>
      <c r="AG108" s="12">
        <f t="shared" si="65"/>
        <v>40.931044814787633</v>
      </c>
      <c r="AH108" s="12">
        <f t="shared" si="66"/>
        <v>38.641398035146814</v>
      </c>
      <c r="AI108" s="12">
        <f t="shared" si="67"/>
        <v>36.479832089973854</v>
      </c>
      <c r="AJ108" s="12">
        <f t="shared" si="68"/>
        <v>34.439182249624068</v>
      </c>
      <c r="AK108" s="12">
        <f t="shared" si="69"/>
        <v>32.512684573150722</v>
      </c>
      <c r="AL108" s="12">
        <f t="shared" si="70"/>
        <v>30.693953488536494</v>
      </c>
      <c r="AM108" s="12">
        <f t="shared" si="71"/>
        <v>28.976960627067132</v>
      </c>
      <c r="AN108" s="12">
        <f t="shared" si="72"/>
        <v>27.356014841691696</v>
      </c>
      <c r="AO108" s="12">
        <f t="shared" si="73"/>
        <v>25.825743343138189</v>
      </c>
      <c r="AP108" s="12">
        <f t="shared" si="74"/>
        <v>24.381073891258389</v>
      </c>
      <c r="AQ108" s="12">
        <f t="shared" si="75"/>
        <v>23.017217982573243</v>
      </c>
      <c r="AR108" s="10">
        <f t="shared" si="76"/>
        <v>21.72965497829221</v>
      </c>
      <c r="AT108" s="17">
        <f t="shared" si="77"/>
        <v>13.349941769303909</v>
      </c>
      <c r="AU108" s="12">
        <f t="shared" si="78"/>
        <v>12.603157725095098</v>
      </c>
      <c r="AV108" s="12">
        <f t="shared" si="79"/>
        <v>11.898148125922983</v>
      </c>
      <c r="AW108" s="12">
        <f t="shared" si="80"/>
        <v>11.232576145938568</v>
      </c>
      <c r="AX108" s="12">
        <f t="shared" si="81"/>
        <v>10.604235679283125</v>
      </c>
      <c r="AY108" s="12">
        <f t="shared" si="82"/>
        <v>10.011044027726481</v>
      </c>
      <c r="AZ108" s="12">
        <f t="shared" si="83"/>
        <v>9.4510349973524228</v>
      </c>
      <c r="BA108" s="12">
        <f t="shared" si="84"/>
        <v>8.922352381409457</v>
      </c>
      <c r="BB108" s="12">
        <f t="shared" si="85"/>
        <v>8.423243807725207</v>
      </c>
      <c r="BC108" s="12">
        <f t="shared" si="86"/>
        <v>7.9520549302910357</v>
      </c>
      <c r="BD108" s="12">
        <f t="shared" si="87"/>
        <v>7.5072239457643537</v>
      </c>
      <c r="BE108" s="12">
        <f t="shared" si="88"/>
        <v>7.087276416712962</v>
      </c>
      <c r="BF108" s="12">
        <f t="shared" si="89"/>
        <v>6.6908203844425991</v>
      </c>
      <c r="BG108" s="12">
        <f t="shared" si="90"/>
        <v>6.3165417552085987</v>
      </c>
      <c r="BH108" s="12">
        <f t="shared" si="91"/>
        <v>5.9631999445188546</v>
      </c>
      <c r="BI108" s="12">
        <f t="shared" si="92"/>
        <v>5.6296237650906393</v>
      </c>
      <c r="BJ108" s="12">
        <f t="shared" si="93"/>
        <v>5.3147075448315277</v>
      </c>
      <c r="BK108" s="12">
        <f t="shared" si="94"/>
        <v>5.0174074619770606</v>
      </c>
      <c r="BL108" s="12">
        <f t="shared" si="95"/>
        <v>4.7367380852375938</v>
      </c>
      <c r="BM108" s="12">
        <f t="shared" si="96"/>
        <v>4.4717691074863097</v>
      </c>
      <c r="BN108" s="10">
        <f t="shared" si="97"/>
        <v>4.2216222621618478</v>
      </c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</row>
    <row r="109" spans="1:127" ht="15" thickBot="1" x14ac:dyDescent="0.35">
      <c r="A109" s="29">
        <f>'Radar RCS FOV boundary'!A108</f>
        <v>12</v>
      </c>
      <c r="B109" s="14">
        <f>'Radar RCS FOV boundary'!B108</f>
        <v>70</v>
      </c>
      <c r="C109" s="14">
        <f t="shared" si="101"/>
        <v>66.084261340014635</v>
      </c>
      <c r="D109" s="14">
        <f t="shared" si="101"/>
        <v>62.387565669362182</v>
      </c>
      <c r="E109" s="14">
        <f t="shared" si="101"/>
        <v>58.897659915163651</v>
      </c>
      <c r="F109" s="14">
        <f t="shared" si="101"/>
        <v>55.602976430699705</v>
      </c>
      <c r="G109" s="14">
        <f t="shared" si="101"/>
        <v>52.492594653271908</v>
      </c>
      <c r="H109" s="14">
        <f t="shared" si="101"/>
        <v>49.556204906889654</v>
      </c>
      <c r="I109" s="14">
        <f t="shared" si="101"/>
        <v>46.784074229803018</v>
      </c>
      <c r="J109" s="14">
        <f t="shared" si="101"/>
        <v>44.167014113613526</v>
      </c>
      <c r="K109" s="14">
        <f t="shared" si="101"/>
        <v>41.696350047030727</v>
      </c>
      <c r="L109" s="14">
        <f t="shared" si="101"/>
        <v>39.363892763324436</v>
      </c>
      <c r="M109" s="14">
        <f t="shared" si="101"/>
        <v>37.161911096169177</v>
      </c>
      <c r="N109" s="14">
        <f t="shared" si="101"/>
        <v>35.083106353909059</v>
      </c>
      <c r="O109" s="14">
        <f t="shared" si="101"/>
        <v>33.120588127303634</v>
      </c>
      <c r="P109" s="14">
        <f t="shared" si="101"/>
        <v>31.26785145056742</v>
      </c>
      <c r="Q109" s="14">
        <f t="shared" si="101"/>
        <v>29.518755240000758</v>
      </c>
      <c r="R109" s="14">
        <f t="shared" si="101"/>
        <v>27.867501938744805</v>
      </c>
      <c r="S109" s="14">
        <f t="shared" si="100"/>
        <v>26.308618300191089</v>
      </c>
      <c r="T109" s="14">
        <f t="shared" si="100"/>
        <v>24.836937246350278</v>
      </c>
      <c r="U109" s="14">
        <f t="shared" si="100"/>
        <v>23.447580741047933</v>
      </c>
      <c r="V109" s="20">
        <f t="shared" si="100"/>
        <v>22.135943621178654</v>
      </c>
      <c r="X109" s="17">
        <f t="shared" si="56"/>
        <v>68.471876944815591</v>
      </c>
      <c r="Y109" s="12">
        <f t="shared" si="57"/>
        <v>64.641620149464515</v>
      </c>
      <c r="Z109" s="12">
        <f t="shared" si="58"/>
        <v>61.025624562845273</v>
      </c>
      <c r="AA109" s="12">
        <f t="shared" si="59"/>
        <v>57.611904600695475</v>
      </c>
      <c r="AB109" s="12">
        <f t="shared" si="60"/>
        <v>54.389145141833602</v>
      </c>
      <c r="AC109" s="12">
        <f t="shared" si="61"/>
        <v>51.346664023041697</v>
      </c>
      <c r="AD109" s="12">
        <f t="shared" si="62"/>
        <v>48.474376631951642</v>
      </c>
      <c r="AE109" s="12">
        <f t="shared" si="63"/>
        <v>45.762762480574153</v>
      </c>
      <c r="AF109" s="12">
        <f t="shared" si="64"/>
        <v>43.202833648675416</v>
      </c>
      <c r="AG109" s="12">
        <f t="shared" si="65"/>
        <v>40.78610499240348</v>
      </c>
      <c r="AH109" s="12">
        <f t="shared" si="66"/>
        <v>38.504566019418114</v>
      </c>
      <c r="AI109" s="12">
        <f t="shared" si="67"/>
        <v>36.350654337301044</v>
      </c>
      <c r="AJ109" s="12">
        <f t="shared" si="68"/>
        <v>34.317230587239131</v>
      </c>
      <c r="AK109" s="12">
        <f t="shared" si="69"/>
        <v>32.397554779895067</v>
      </c>
      <c r="AL109" s="12">
        <f t="shared" si="70"/>
        <v>30.585263955028946</v>
      </c>
      <c r="AM109" s="12">
        <f t="shared" si="71"/>
        <v>28.874351090820891</v>
      </c>
      <c r="AN109" s="12">
        <f t="shared" si="72"/>
        <v>27.259145192987777</v>
      </c>
      <c r="AO109" s="12">
        <f t="shared" si="73"/>
        <v>25.734292497697254</v>
      </c>
      <c r="AP109" s="12">
        <f t="shared" si="74"/>
        <v>24.294738725974334</v>
      </c>
      <c r="AQ109" s="12">
        <f t="shared" si="75"/>
        <v>22.935712330780888</v>
      </c>
      <c r="AR109" s="10">
        <f t="shared" si="76"/>
        <v>21.652708681238863</v>
      </c>
      <c r="AT109" s="17">
        <f t="shared" si="77"/>
        <v>14.546548307211259</v>
      </c>
      <c r="AU109" s="12">
        <f t="shared" si="78"/>
        <v>13.732827141841376</v>
      </c>
      <c r="AV109" s="12">
        <f t="shared" si="79"/>
        <v>12.964624825409881</v>
      </c>
      <c r="AW109" s="12">
        <f t="shared" si="80"/>
        <v>12.239395073394689</v>
      </c>
      <c r="AX109" s="12">
        <f t="shared" si="81"/>
        <v>11.554734038198605</v>
      </c>
      <c r="AY109" s="12">
        <f t="shared" si="82"/>
        <v>10.90837234135256</v>
      </c>
      <c r="AZ109" s="12">
        <f t="shared" si="83"/>
        <v>10.298167551430428</v>
      </c>
      <c r="BA109" s="12">
        <f t="shared" si="84"/>
        <v>9.7220970827426711</v>
      </c>
      <c r="BB109" s="12">
        <f t="shared" si="85"/>
        <v>9.1782514912708653</v>
      </c>
      <c r="BC109" s="12">
        <f t="shared" si="86"/>
        <v>8.6648281456217564</v>
      </c>
      <c r="BD109" s="12">
        <f t="shared" si="87"/>
        <v>8.1801252520226093</v>
      </c>
      <c r="BE109" s="12">
        <f t="shared" si="88"/>
        <v>7.722536213553072</v>
      </c>
      <c r="BF109" s="12">
        <f t="shared" si="89"/>
        <v>7.2905443049166907</v>
      </c>
      <c r="BG109" s="12">
        <f t="shared" si="90"/>
        <v>6.8827176451009997</v>
      </c>
      <c r="BH109" s="12">
        <f t="shared" si="91"/>
        <v>6.4977044512626367</v>
      </c>
      <c r="BI109" s="12">
        <f t="shared" si="92"/>
        <v>6.1342285581059501</v>
      </c>
      <c r="BJ109" s="12">
        <f t="shared" si="93"/>
        <v>5.7910851879036391</v>
      </c>
      <c r="BK109" s="12">
        <f t="shared" si="94"/>
        <v>5.4671369571387407</v>
      </c>
      <c r="BL109" s="12">
        <f t="shared" si="95"/>
        <v>5.1613101065315554</v>
      </c>
      <c r="BM109" s="12">
        <f t="shared" si="96"/>
        <v>4.8725909419555729</v>
      </c>
      <c r="BN109" s="10">
        <f t="shared" si="97"/>
        <v>4.6000224744454314</v>
      </c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</row>
    <row r="110" spans="1:127" ht="15" thickBot="1" x14ac:dyDescent="0.35">
      <c r="A110" s="29">
        <f>'Radar RCS FOV boundary'!A109</f>
        <v>13</v>
      </c>
      <c r="B110" s="14">
        <f>'Radar RCS FOV boundary'!B109</f>
        <v>70</v>
      </c>
      <c r="C110" s="14">
        <f t="shared" si="101"/>
        <v>66.084261340014635</v>
      </c>
      <c r="D110" s="14">
        <f t="shared" si="101"/>
        <v>62.387565669362182</v>
      </c>
      <c r="E110" s="14">
        <f t="shared" si="101"/>
        <v>58.897659915163651</v>
      </c>
      <c r="F110" s="14">
        <f t="shared" si="101"/>
        <v>55.602976430699705</v>
      </c>
      <c r="G110" s="14">
        <f t="shared" si="101"/>
        <v>52.492594653271908</v>
      </c>
      <c r="H110" s="14">
        <f t="shared" si="101"/>
        <v>49.556204906889654</v>
      </c>
      <c r="I110" s="14">
        <f t="shared" si="101"/>
        <v>46.784074229803018</v>
      </c>
      <c r="J110" s="14">
        <f t="shared" si="101"/>
        <v>44.167014113613526</v>
      </c>
      <c r="K110" s="14">
        <f t="shared" si="101"/>
        <v>41.696350047030727</v>
      </c>
      <c r="L110" s="14">
        <f t="shared" si="101"/>
        <v>39.363892763324436</v>
      </c>
      <c r="M110" s="14">
        <f t="shared" si="101"/>
        <v>37.161911096169177</v>
      </c>
      <c r="N110" s="14">
        <f t="shared" si="101"/>
        <v>35.083106353909059</v>
      </c>
      <c r="O110" s="14">
        <f t="shared" si="101"/>
        <v>33.120588127303634</v>
      </c>
      <c r="P110" s="14">
        <f t="shared" si="101"/>
        <v>31.26785145056742</v>
      </c>
      <c r="Q110" s="14">
        <f t="shared" si="101"/>
        <v>29.518755240000758</v>
      </c>
      <c r="R110" s="14">
        <f t="shared" si="101"/>
        <v>27.867501938744805</v>
      </c>
      <c r="S110" s="14">
        <f t="shared" si="100"/>
        <v>26.308618300191089</v>
      </c>
      <c r="T110" s="14">
        <f t="shared" si="100"/>
        <v>24.836937246350278</v>
      </c>
      <c r="U110" s="14">
        <f t="shared" si="100"/>
        <v>23.447580741047933</v>
      </c>
      <c r="V110" s="20">
        <f t="shared" si="100"/>
        <v>22.135943621178654</v>
      </c>
      <c r="X110" s="17">
        <f t="shared" si="56"/>
        <v>68.207715333115232</v>
      </c>
      <c r="Y110" s="12">
        <f t="shared" si="57"/>
        <v>64.392235506841573</v>
      </c>
      <c r="Z110" s="12">
        <f t="shared" si="58"/>
        <v>60.790190278598402</v>
      </c>
      <c r="AA110" s="12">
        <f t="shared" si="59"/>
        <v>57.389640304001631</v>
      </c>
      <c r="AB110" s="12">
        <f t="shared" si="60"/>
        <v>54.179314115129728</v>
      </c>
      <c r="AC110" s="12">
        <f t="shared" si="61"/>
        <v>51.148570760099666</v>
      </c>
      <c r="AD110" s="12">
        <f t="shared" si="62"/>
        <v>48.287364532552253</v>
      </c>
      <c r="AE110" s="12">
        <f t="shared" si="63"/>
        <v>45.586211674139093</v>
      </c>
      <c r="AF110" s="12">
        <f t="shared" si="64"/>
        <v>43.036158939643343</v>
      </c>
      <c r="AG110" s="12">
        <f t="shared" si="65"/>
        <v>40.628753920539964</v>
      </c>
      <c r="AH110" s="12">
        <f t="shared" si="66"/>
        <v>38.356017028630113</v>
      </c>
      <c r="AI110" s="12">
        <f t="shared" si="67"/>
        <v>36.210415046886332</v>
      </c>
      <c r="AJ110" s="12">
        <f t="shared" si="68"/>
        <v>34.184836159840501</v>
      </c>
      <c r="AK110" s="12">
        <f t="shared" si="69"/>
        <v>32.272566380749744</v>
      </c>
      <c r="AL110" s="12">
        <f t="shared" si="70"/>
        <v>30.467267297406238</v>
      </c>
      <c r="AM110" s="12">
        <f t="shared" si="71"/>
        <v>28.762955062826787</v>
      </c>
      <c r="AN110" s="12">
        <f t="shared" si="72"/>
        <v>27.153980561184891</v>
      </c>
      <c r="AO110" s="12">
        <f t="shared" si="73"/>
        <v>25.635010683243138</v>
      </c>
      <c r="AP110" s="12">
        <f t="shared" si="74"/>
        <v>24.201010649221523</v>
      </c>
      <c r="AQ110" s="12">
        <f t="shared" si="75"/>
        <v>22.847227320509035</v>
      </c>
      <c r="AR110" s="10">
        <f t="shared" si="76"/>
        <v>21.569173444903452</v>
      </c>
      <c r="AT110" s="17">
        <f t="shared" si="77"/>
        <v>15.738728317012081</v>
      </c>
      <c r="AU110" s="12">
        <f t="shared" si="78"/>
        <v>14.858317646584501</v>
      </c>
      <c r="AV110" s="12">
        <f t="shared" si="79"/>
        <v>14.027156377569161</v>
      </c>
      <c r="AW110" s="12">
        <f t="shared" si="80"/>
        <v>13.242489541607622</v>
      </c>
      <c r="AX110" s="12">
        <f t="shared" si="81"/>
        <v>12.501716280857268</v>
      </c>
      <c r="AY110" s="12">
        <f t="shared" si="82"/>
        <v>11.802381227184108</v>
      </c>
      <c r="AZ110" s="12">
        <f t="shared" si="83"/>
        <v>11.14216636359596</v>
      </c>
      <c r="BA110" s="12">
        <f t="shared" si="84"/>
        <v>10.518883340939942</v>
      </c>
      <c r="BB110" s="12">
        <f t="shared" si="85"/>
        <v>9.9304662243971631</v>
      </c>
      <c r="BC110" s="12">
        <f t="shared" si="86"/>
        <v>9.3749646457321507</v>
      </c>
      <c r="BD110" s="12">
        <f t="shared" si="87"/>
        <v>8.8505373385994464</v>
      </c>
      <c r="BE110" s="12">
        <f t="shared" si="88"/>
        <v>8.355446035479476</v>
      </c>
      <c r="BF110" s="12">
        <f t="shared" si="89"/>
        <v>7.8880497060144998</v>
      </c>
      <c r="BG110" s="12">
        <f t="shared" si="90"/>
        <v>7.446799117646969</v>
      </c>
      <c r="BH110" s="12">
        <f t="shared" si="91"/>
        <v>7.0302317005310391</v>
      </c>
      <c r="BI110" s="12">
        <f t="shared" si="92"/>
        <v>6.6369666996964094</v>
      </c>
      <c r="BJ110" s="12">
        <f t="shared" si="93"/>
        <v>6.2657005983958847</v>
      </c>
      <c r="BK110" s="12">
        <f t="shared" si="94"/>
        <v>5.9152027974668533</v>
      </c>
      <c r="BL110" s="12">
        <f t="shared" si="95"/>
        <v>5.5843115363855027</v>
      </c>
      <c r="BM110" s="12">
        <f t="shared" si="96"/>
        <v>5.2719300424936888</v>
      </c>
      <c r="BN110" s="10">
        <f t="shared" si="97"/>
        <v>4.9770228956346774</v>
      </c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</row>
    <row r="111" spans="1:127" ht="15" thickBot="1" x14ac:dyDescent="0.35">
      <c r="A111" s="29">
        <f>'Radar RCS FOV boundary'!A110</f>
        <v>14</v>
      </c>
      <c r="B111" s="14">
        <f>'Radar RCS FOV boundary'!B110</f>
        <v>70</v>
      </c>
      <c r="C111" s="14">
        <f t="shared" si="101"/>
        <v>66.084261340014635</v>
      </c>
      <c r="D111" s="14">
        <f t="shared" si="101"/>
        <v>62.387565669362182</v>
      </c>
      <c r="E111" s="14">
        <f t="shared" si="101"/>
        <v>58.897659915163651</v>
      </c>
      <c r="F111" s="14">
        <f t="shared" si="101"/>
        <v>55.602976430699705</v>
      </c>
      <c r="G111" s="14">
        <f t="shared" si="101"/>
        <v>52.492594653271908</v>
      </c>
      <c r="H111" s="14">
        <f t="shared" si="101"/>
        <v>49.556204906889654</v>
      </c>
      <c r="I111" s="14">
        <f t="shared" si="101"/>
        <v>46.784074229803018</v>
      </c>
      <c r="J111" s="14">
        <f t="shared" si="101"/>
        <v>44.167014113613526</v>
      </c>
      <c r="K111" s="14">
        <f t="shared" si="101"/>
        <v>41.696350047030727</v>
      </c>
      <c r="L111" s="14">
        <f t="shared" si="101"/>
        <v>39.363892763324436</v>
      </c>
      <c r="M111" s="14">
        <f t="shared" si="101"/>
        <v>37.161911096169177</v>
      </c>
      <c r="N111" s="14">
        <f t="shared" si="101"/>
        <v>35.083106353909059</v>
      </c>
      <c r="O111" s="14">
        <f t="shared" si="101"/>
        <v>33.120588127303634</v>
      </c>
      <c r="P111" s="14">
        <f t="shared" si="101"/>
        <v>31.26785145056742</v>
      </c>
      <c r="Q111" s="14">
        <f t="shared" si="101"/>
        <v>29.518755240000758</v>
      </c>
      <c r="R111" s="14">
        <f t="shared" si="101"/>
        <v>27.867501938744805</v>
      </c>
      <c r="S111" s="14">
        <f t="shared" si="100"/>
        <v>26.308618300191089</v>
      </c>
      <c r="T111" s="14">
        <f t="shared" si="100"/>
        <v>24.836937246350278</v>
      </c>
      <c r="U111" s="14">
        <f t="shared" si="100"/>
        <v>23.447580741047933</v>
      </c>
      <c r="V111" s="20">
        <f t="shared" si="100"/>
        <v>22.135943621178654</v>
      </c>
      <c r="X111" s="17">
        <f t="shared" si="56"/>
        <v>67.922798050541772</v>
      </c>
      <c r="Y111" s="12">
        <f t="shared" si="57"/>
        <v>64.12325624738628</v>
      </c>
      <c r="Z111" s="12">
        <f t="shared" si="58"/>
        <v>60.5362574832143</v>
      </c>
      <c r="AA111" s="12">
        <f t="shared" si="59"/>
        <v>57.149912286673576</v>
      </c>
      <c r="AB111" s="12">
        <f t="shared" si="60"/>
        <v>53.952996273020723</v>
      </c>
      <c r="AC111" s="12">
        <f t="shared" si="61"/>
        <v>50.934912939759101</v>
      </c>
      <c r="AD111" s="12">
        <f t="shared" si="62"/>
        <v>48.085658543456191</v>
      </c>
      <c r="AE111" s="12">
        <f t="shared" si="63"/>
        <v>45.395788941320944</v>
      </c>
      <c r="AF111" s="12">
        <f t="shared" si="64"/>
        <v>42.856388287634289</v>
      </c>
      <c r="AG111" s="12">
        <f t="shared" si="65"/>
        <v>40.459039481273805</v>
      </c>
      <c r="AH111" s="12">
        <f t="shared" si="66"/>
        <v>38.195796266378125</v>
      </c>
      <c r="AI111" s="12">
        <f t="shared" si="67"/>
        <v>36.059156893675521</v>
      </c>
      <c r="AJ111" s="12">
        <f t="shared" si="68"/>
        <v>34.042039255174913</v>
      </c>
      <c r="AK111" s="12">
        <f t="shared" si="69"/>
        <v>32.137757409800237</v>
      </c>
      <c r="AL111" s="12">
        <f t="shared" si="70"/>
        <v>30.339999422160439</v>
      </c>
      <c r="AM111" s="12">
        <f t="shared" si="71"/>
        <v>28.642806440999191</v>
      </c>
      <c r="AN111" s="12">
        <f t="shared" si="72"/>
        <v>27.040552947977783</v>
      </c>
      <c r="AO111" s="12">
        <f t="shared" si="73"/>
        <v>25.527928111323813</v>
      </c>
      <c r="AP111" s="12">
        <f t="shared" si="74"/>
        <v>24.099918182540417</v>
      </c>
      <c r="AQ111" s="12">
        <f t="shared" si="75"/>
        <v>22.751789877828163</v>
      </c>
      <c r="AR111" s="10">
        <f t="shared" si="76"/>
        <v>21.479074689135661</v>
      </c>
      <c r="AT111" s="17">
        <f t="shared" si="77"/>
        <v>16.926119017226544</v>
      </c>
      <c r="AU111" s="12">
        <f t="shared" si="78"/>
        <v>15.979286751522721</v>
      </c>
      <c r="AV111" s="12">
        <f t="shared" si="79"/>
        <v>15.085419453066585</v>
      </c>
      <c r="AW111" s="12">
        <f t="shared" si="80"/>
        <v>14.241554308002755</v>
      </c>
      <c r="AX111" s="12">
        <f t="shared" si="81"/>
        <v>13.444894239686649</v>
      </c>
      <c r="AY111" s="12">
        <f t="shared" si="82"/>
        <v>12.692798637490142</v>
      </c>
      <c r="AZ111" s="12">
        <f t="shared" si="83"/>
        <v>11.982774604229718</v>
      </c>
      <c r="BA111" s="12">
        <f t="shared" si="84"/>
        <v>11.312468693205815</v>
      </c>
      <c r="BB111" s="12">
        <f t="shared" si="85"/>
        <v>10.679659107464957</v>
      </c>
      <c r="BC111" s="12">
        <f t="shared" si="86"/>
        <v>10.082248335428309</v>
      </c>
      <c r="BD111" s="12">
        <f t="shared" si="87"/>
        <v>9.5182561984767435</v>
      </c>
      <c r="BE111" s="12">
        <f t="shared" si="88"/>
        <v>8.9858132874478738</v>
      </c>
      <c r="BF111" s="12">
        <f t="shared" si="89"/>
        <v>8.4831547662897346</v>
      </c>
      <c r="BG111" s="12">
        <f t="shared" si="90"/>
        <v>8.0086145223325946</v>
      </c>
      <c r="BH111" s="12">
        <f t="shared" si="91"/>
        <v>7.5606196437894821</v>
      </c>
      <c r="BI111" s="12">
        <f t="shared" si="92"/>
        <v>7.1376852061804641</v>
      </c>
      <c r="BJ111" s="12">
        <f t="shared" si="93"/>
        <v>6.7384093503997997</v>
      </c>
      <c r="BK111" s="12">
        <f t="shared" si="94"/>
        <v>6.3614686361116943</v>
      </c>
      <c r="BL111" s="12">
        <f t="shared" si="95"/>
        <v>6.0056136550730237</v>
      </c>
      <c r="BM111" s="12">
        <f t="shared" si="96"/>
        <v>5.669664889842946</v>
      </c>
      <c r="BN111" s="10">
        <f t="shared" si="97"/>
        <v>5.3525088041526656</v>
      </c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</row>
    <row r="112" spans="1:127" ht="15" thickBot="1" x14ac:dyDescent="0.35">
      <c r="A112" s="29">
        <f>'Radar RCS FOV boundary'!A111</f>
        <v>15</v>
      </c>
      <c r="B112" s="14">
        <f>'Radar RCS FOV boundary'!B111</f>
        <v>70</v>
      </c>
      <c r="C112" s="14">
        <f t="shared" si="101"/>
        <v>66.084261340014635</v>
      </c>
      <c r="D112" s="14">
        <f t="shared" si="101"/>
        <v>62.387565669362182</v>
      </c>
      <c r="E112" s="14">
        <f t="shared" si="101"/>
        <v>58.897659915163651</v>
      </c>
      <c r="F112" s="14">
        <f t="shared" si="101"/>
        <v>55.602976430699705</v>
      </c>
      <c r="G112" s="14">
        <f t="shared" si="101"/>
        <v>52.492594653271908</v>
      </c>
      <c r="H112" s="14">
        <f t="shared" si="101"/>
        <v>49.556204906889654</v>
      </c>
      <c r="I112" s="14">
        <f t="shared" si="101"/>
        <v>46.784074229803018</v>
      </c>
      <c r="J112" s="14">
        <f t="shared" si="101"/>
        <v>44.167014113613526</v>
      </c>
      <c r="K112" s="14">
        <f t="shared" si="101"/>
        <v>41.696350047030727</v>
      </c>
      <c r="L112" s="14">
        <f t="shared" si="101"/>
        <v>39.363892763324436</v>
      </c>
      <c r="M112" s="14">
        <f t="shared" si="101"/>
        <v>37.161911096169177</v>
      </c>
      <c r="N112" s="14">
        <f t="shared" si="101"/>
        <v>35.083106353909059</v>
      </c>
      <c r="O112" s="14">
        <f t="shared" si="101"/>
        <v>33.120588127303634</v>
      </c>
      <c r="P112" s="14">
        <f t="shared" si="101"/>
        <v>31.26785145056742</v>
      </c>
      <c r="Q112" s="14">
        <f t="shared" si="101"/>
        <v>29.518755240000758</v>
      </c>
      <c r="R112" s="14">
        <f t="shared" si="101"/>
        <v>27.867501938744805</v>
      </c>
      <c r="S112" s="14">
        <f t="shared" si="100"/>
        <v>26.308618300191089</v>
      </c>
      <c r="T112" s="14">
        <f t="shared" si="100"/>
        <v>24.836937246350278</v>
      </c>
      <c r="U112" s="14">
        <f t="shared" si="100"/>
        <v>23.447580741047933</v>
      </c>
      <c r="V112" s="20">
        <f t="shared" si="100"/>
        <v>22.135943621178654</v>
      </c>
      <c r="X112" s="17">
        <f t="shared" si="56"/>
        <v>67.617211797687901</v>
      </c>
      <c r="Y112" s="12">
        <f t="shared" si="57"/>
        <v>63.834764221736116</v>
      </c>
      <c r="Z112" s="12">
        <f t="shared" si="58"/>
        <v>60.263903448677503</v>
      </c>
      <c r="AA112" s="12">
        <f t="shared" si="59"/>
        <v>56.892793498168764</v>
      </c>
      <c r="AB112" s="12">
        <f t="shared" si="60"/>
        <v>53.710260484235292</v>
      </c>
      <c r="AC112" s="12">
        <f t="shared" si="61"/>
        <v>50.705755578292376</v>
      </c>
      <c r="AD112" s="12">
        <f t="shared" si="62"/>
        <v>47.869320043982547</v>
      </c>
      <c r="AE112" s="12">
        <f t="shared" si="63"/>
        <v>45.191552227933471</v>
      </c>
      <c r="AF112" s="12">
        <f t="shared" si="64"/>
        <v>42.663576397023952</v>
      </c>
      <c r="AG112" s="12">
        <f t="shared" si="65"/>
        <v>40.277013318865869</v>
      </c>
      <c r="AH112" s="12">
        <f t="shared" si="66"/>
        <v>38.023952487988325</v>
      </c>
      <c r="AI112" s="12">
        <f t="shared" si="67"/>
        <v>35.896925905664567</v>
      </c>
      <c r="AJ112" s="12">
        <f t="shared" si="68"/>
        <v>33.888883326472559</v>
      </c>
      <c r="AK112" s="12">
        <f t="shared" si="69"/>
        <v>31.993168889541103</v>
      </c>
      <c r="AL112" s="12">
        <f t="shared" si="70"/>
        <v>30.203499057023716</v>
      </c>
      <c r="AM112" s="12">
        <f t="shared" si="71"/>
        <v>28.51394178667487</v>
      </c>
      <c r="AN112" s="12">
        <f t="shared" si="72"/>
        <v>26.91889686949408</v>
      </c>
      <c r="AO112" s="12">
        <f t="shared" si="73"/>
        <v>25.413077367264982</v>
      </c>
      <c r="AP112" s="12">
        <f t="shared" si="74"/>
        <v>23.991492088462145</v>
      </c>
      <c r="AQ112" s="12">
        <f t="shared" si="75"/>
        <v>22.649429044440371</v>
      </c>
      <c r="AR112" s="10">
        <f t="shared" si="76"/>
        <v>21.382439831070222</v>
      </c>
      <c r="AT112" s="17">
        <f t="shared" si="77"/>
        <v>18.108359083766139</v>
      </c>
      <c r="AU112" s="12">
        <f t="shared" si="78"/>
        <v>17.095393344720421</v>
      </c>
      <c r="AV112" s="12">
        <f t="shared" si="79"/>
        <v>16.139092021469303</v>
      </c>
      <c r="AW112" s="12">
        <f t="shared" si="80"/>
        <v>15.236285356247464</v>
      </c>
      <c r="AX112" s="12">
        <f t="shared" si="81"/>
        <v>14.383980904761366</v>
      </c>
      <c r="AY112" s="12">
        <f t="shared" si="82"/>
        <v>13.579353617429003</v>
      </c>
      <c r="AZ112" s="12">
        <f t="shared" si="83"/>
        <v>12.819736475466449</v>
      </c>
      <c r="BA112" s="12">
        <f t="shared" si="84"/>
        <v>12.102611650783469</v>
      </c>
      <c r="BB112" s="12">
        <f t="shared" si="85"/>
        <v>11.425602160386868</v>
      </c>
      <c r="BC112" s="12">
        <f t="shared" si="86"/>
        <v>10.786463987629165</v>
      </c>
      <c r="BD112" s="12">
        <f t="shared" si="87"/>
        <v>10.183078644187747</v>
      </c>
      <c r="BE112" s="12">
        <f t="shared" si="88"/>
        <v>9.6134461481203548</v>
      </c>
      <c r="BF112" s="12">
        <f t="shared" si="89"/>
        <v>9.0756783947220381</v>
      </c>
      <c r="BG112" s="12">
        <f t="shared" si="90"/>
        <v>8.5679928982105107</v>
      </c>
      <c r="BH112" s="12">
        <f t="shared" si="91"/>
        <v>8.0887068834961831</v>
      </c>
      <c r="BI112" s="12">
        <f t="shared" si="92"/>
        <v>7.6362317084533862</v>
      </c>
      <c r="BJ112" s="12">
        <f t="shared" si="93"/>
        <v>7.2090675982048573</v>
      </c>
      <c r="BK112" s="12">
        <f t="shared" si="94"/>
        <v>6.8057986739657341</v>
      </c>
      <c r="BL112" s="12">
        <f t="shared" si="95"/>
        <v>6.4250882599696659</v>
      </c>
      <c r="BM112" s="12">
        <f t="shared" si="96"/>
        <v>6.0656744529213613</v>
      </c>
      <c r="BN112" s="10">
        <f t="shared" si="97"/>
        <v>5.7263659392900799</v>
      </c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</row>
    <row r="113" spans="1:127" ht="15" thickBot="1" x14ac:dyDescent="0.35">
      <c r="A113" s="29">
        <f>'Radar RCS FOV boundary'!A112</f>
        <v>16</v>
      </c>
      <c r="B113" s="14">
        <f>'Radar RCS FOV boundary'!B112</f>
        <v>70</v>
      </c>
      <c r="C113" s="14">
        <f t="shared" si="101"/>
        <v>66.084261340014635</v>
      </c>
      <c r="D113" s="14">
        <f t="shared" si="101"/>
        <v>62.387565669362182</v>
      </c>
      <c r="E113" s="14">
        <f t="shared" si="101"/>
        <v>58.897659915163651</v>
      </c>
      <c r="F113" s="14">
        <f t="shared" si="101"/>
        <v>55.602976430699705</v>
      </c>
      <c r="G113" s="14">
        <f t="shared" si="101"/>
        <v>52.492594653271908</v>
      </c>
      <c r="H113" s="14">
        <f t="shared" si="101"/>
        <v>49.556204906889654</v>
      </c>
      <c r="I113" s="14">
        <f t="shared" si="101"/>
        <v>46.784074229803018</v>
      </c>
      <c r="J113" s="14">
        <f t="shared" si="101"/>
        <v>44.167014113613526</v>
      </c>
      <c r="K113" s="14">
        <f t="shared" si="101"/>
        <v>41.696350047030727</v>
      </c>
      <c r="L113" s="14">
        <f t="shared" si="101"/>
        <v>39.363892763324436</v>
      </c>
      <c r="M113" s="14">
        <f t="shared" si="101"/>
        <v>37.161911096169177</v>
      </c>
      <c r="N113" s="14">
        <f t="shared" si="101"/>
        <v>35.083106353909059</v>
      </c>
      <c r="O113" s="14">
        <f t="shared" si="101"/>
        <v>33.120588127303634</v>
      </c>
      <c r="P113" s="14">
        <f t="shared" si="101"/>
        <v>31.26785145056742</v>
      </c>
      <c r="Q113" s="14">
        <f t="shared" si="101"/>
        <v>29.518755240000758</v>
      </c>
      <c r="R113" s="14">
        <f t="shared" si="101"/>
        <v>27.867501938744805</v>
      </c>
      <c r="S113" s="14">
        <f t="shared" si="100"/>
        <v>26.308618300191089</v>
      </c>
      <c r="T113" s="14">
        <f t="shared" si="100"/>
        <v>24.836937246350278</v>
      </c>
      <c r="U113" s="14">
        <f t="shared" si="100"/>
        <v>23.447580741047933</v>
      </c>
      <c r="V113" s="20">
        <f t="shared" si="100"/>
        <v>22.135943621178654</v>
      </c>
      <c r="X113" s="17">
        <f t="shared" si="56"/>
        <v>67.291049564733044</v>
      </c>
      <c r="Y113" s="12">
        <f t="shared" si="57"/>
        <v>63.526847218281375</v>
      </c>
      <c r="Z113" s="12">
        <f t="shared" si="58"/>
        <v>59.97321105257268</v>
      </c>
      <c r="AA113" s="12">
        <f t="shared" si="59"/>
        <v>56.618362179972394</v>
      </c>
      <c r="AB113" s="12">
        <f t="shared" si="60"/>
        <v>53.451180613498522</v>
      </c>
      <c r="AC113" s="12">
        <f t="shared" si="61"/>
        <v>50.461168408496576</v>
      </c>
      <c r="AD113" s="12">
        <f t="shared" si="62"/>
        <v>47.638414866136834</v>
      </c>
      <c r="AE113" s="12">
        <f t="shared" si="63"/>
        <v>44.973563683397494</v>
      </c>
      <c r="AF113" s="12">
        <f t="shared" si="64"/>
        <v>42.457781940649021</v>
      </c>
      <c r="AG113" s="12">
        <f t="shared" si="65"/>
        <v>40.082730824045761</v>
      </c>
      <c r="AH113" s="12">
        <f t="shared" si="66"/>
        <v>37.840537985681436</v>
      </c>
      <c r="AI113" s="12">
        <f t="shared" si="67"/>
        <v>35.723771449893185</v>
      </c>
      <c r="AJ113" s="12">
        <f t="shared" si="68"/>
        <v>33.725414979224212</v>
      </c>
      <c r="AK113" s="12">
        <f t="shared" si="69"/>
        <v>31.838844818392818</v>
      </c>
      <c r="AL113" s="12">
        <f t="shared" si="70"/>
        <v>30.057807739183456</v>
      </c>
      <c r="AM113" s="12">
        <f t="shared" si="71"/>
        <v>28.376400313487345</v>
      </c>
      <c r="AN113" s="12">
        <f t="shared" si="72"/>
        <v>26.78904934579101</v>
      </c>
      <c r="AO113" s="12">
        <f t="shared" si="73"/>
        <v>25.290493400254302</v>
      </c>
      <c r="AP113" s="12">
        <f t="shared" si="74"/>
        <v>23.875765361147437</v>
      </c>
      <c r="AQ113" s="12">
        <f t="shared" si="75"/>
        <v>22.540175968841947</v>
      </c>
      <c r="AR113" s="10">
        <f t="shared" si="76"/>
        <v>21.279298276783841</v>
      </c>
      <c r="AT113" s="17">
        <f t="shared" si="77"/>
        <v>19.285088759884971</v>
      </c>
      <c r="AU113" s="12">
        <f t="shared" si="78"/>
        <v>18.206297793908817</v>
      </c>
      <c r="AV113" s="12">
        <f t="shared" si="79"/>
        <v>17.187853449240031</v>
      </c>
      <c r="AW113" s="12">
        <f t="shared" si="80"/>
        <v>16.226379988763572</v>
      </c>
      <c r="AX113" s="12">
        <f t="shared" si="81"/>
        <v>15.318690511140511</v>
      </c>
      <c r="AY113" s="12">
        <f t="shared" si="82"/>
        <v>14.461776387500171</v>
      </c>
      <c r="AZ113" s="12">
        <f t="shared" si="83"/>
        <v>13.652797289034487</v>
      </c>
      <c r="BA113" s="12">
        <f t="shared" si="84"/>
        <v>12.889071772439976</v>
      </c>
      <c r="BB113" s="12">
        <f t="shared" si="85"/>
        <v>12.168068392001844</v>
      </c>
      <c r="BC113" s="12">
        <f t="shared" si="86"/>
        <v>11.487397308860306</v>
      </c>
      <c r="BD113" s="12">
        <f t="shared" si="87"/>
        <v>10.844802369647221</v>
      </c>
      <c r="BE113" s="12">
        <f t="shared" si="88"/>
        <v>10.238153628236811</v>
      </c>
      <c r="BF113" s="12">
        <f t="shared" si="89"/>
        <v>9.6654402858231521</v>
      </c>
      <c r="BG113" s="12">
        <f t="shared" si="90"/>
        <v>9.1247640259234704</v>
      </c>
      <c r="BH113" s="12">
        <f t="shared" si="91"/>
        <v>8.6143327222155825</v>
      </c>
      <c r="BI113" s="12">
        <f t="shared" si="92"/>
        <v>8.1324544983533453</v>
      </c>
      <c r="BJ113" s="12">
        <f t="shared" si="93"/>
        <v>7.6775321200708584</v>
      </c>
      <c r="BK113" s="12">
        <f t="shared" si="94"/>
        <v>7.2480577009874176</v>
      </c>
      <c r="BL113" s="12">
        <f t="shared" si="95"/>
        <v>6.8426077045651157</v>
      </c>
      <c r="BM113" s="12">
        <f t="shared" si="96"/>
        <v>6.4598382256525539</v>
      </c>
      <c r="BN113" s="10">
        <f t="shared" si="97"/>
        <v>6.0984805359748551</v>
      </c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</row>
    <row r="114" spans="1:127" ht="15" thickBot="1" x14ac:dyDescent="0.35">
      <c r="A114" s="29">
        <f>'Radar RCS FOV boundary'!A113</f>
        <v>17</v>
      </c>
      <c r="B114" s="14">
        <f>'Radar RCS FOV boundary'!B113</f>
        <v>70</v>
      </c>
      <c r="C114" s="14">
        <f t="shared" si="101"/>
        <v>66.084261340014635</v>
      </c>
      <c r="D114" s="14">
        <f t="shared" si="101"/>
        <v>62.387565669362182</v>
      </c>
      <c r="E114" s="14">
        <f t="shared" si="101"/>
        <v>58.897659915163651</v>
      </c>
      <c r="F114" s="14">
        <f t="shared" si="101"/>
        <v>55.602976430699705</v>
      </c>
      <c r="G114" s="14">
        <f t="shared" si="101"/>
        <v>52.492594653271908</v>
      </c>
      <c r="H114" s="14">
        <f t="shared" si="101"/>
        <v>49.556204906889654</v>
      </c>
      <c r="I114" s="14">
        <f t="shared" si="101"/>
        <v>46.784074229803018</v>
      </c>
      <c r="J114" s="14">
        <f t="shared" si="101"/>
        <v>44.167014113613526</v>
      </c>
      <c r="K114" s="14">
        <f t="shared" si="101"/>
        <v>41.696350047030727</v>
      </c>
      <c r="L114" s="14">
        <f t="shared" si="101"/>
        <v>39.363892763324436</v>
      </c>
      <c r="M114" s="14">
        <f t="shared" si="101"/>
        <v>37.161911096169177</v>
      </c>
      <c r="N114" s="14">
        <f t="shared" si="101"/>
        <v>35.083106353909059</v>
      </c>
      <c r="O114" s="14">
        <f t="shared" si="101"/>
        <v>33.120588127303634</v>
      </c>
      <c r="P114" s="14">
        <f t="shared" si="101"/>
        <v>31.26785145056742</v>
      </c>
      <c r="Q114" s="14">
        <f t="shared" si="101"/>
        <v>29.518755240000758</v>
      </c>
      <c r="R114" s="14">
        <f t="shared" si="101"/>
        <v>27.867501938744805</v>
      </c>
      <c r="S114" s="14">
        <f t="shared" si="100"/>
        <v>26.308618300191089</v>
      </c>
      <c r="T114" s="14">
        <f t="shared" si="100"/>
        <v>24.836937246350278</v>
      </c>
      <c r="U114" s="14">
        <f t="shared" si="100"/>
        <v>23.447580741047933</v>
      </c>
      <c r="V114" s="20">
        <f t="shared" si="100"/>
        <v>22.135943621178654</v>
      </c>
      <c r="X114" s="17">
        <f t="shared" si="56"/>
        <v>66.944410603146395</v>
      </c>
      <c r="Y114" s="12">
        <f t="shared" si="57"/>
        <v>63.199598936451039</v>
      </c>
      <c r="Z114" s="12">
        <f t="shared" si="58"/>
        <v>59.664268752864878</v>
      </c>
      <c r="AA114" s="12">
        <f t="shared" si="59"/>
        <v>56.326701841788449</v>
      </c>
      <c r="AB114" s="12">
        <f t="shared" si="60"/>
        <v>53.175835499054742</v>
      </c>
      <c r="AC114" s="12">
        <f t="shared" si="61"/>
        <v>50.201225858473734</v>
      </c>
      <c r="AD114" s="12">
        <f t="shared" si="62"/>
        <v>47.393013274578273</v>
      </c>
      <c r="AE114" s="12">
        <f t="shared" si="63"/>
        <v>44.741889641828756</v>
      </c>
      <c r="AF114" s="12">
        <f t="shared" si="64"/>
        <v>42.239067541952934</v>
      </c>
      <c r="AG114" s="12">
        <f t="shared" si="65"/>
        <v>39.876251117156386</v>
      </c>
      <c r="AH114" s="12">
        <f t="shared" si="66"/>
        <v>37.645608572660194</v>
      </c>
      <c r="AI114" s="12">
        <f t="shared" si="67"/>
        <v>35.539746217422447</v>
      </c>
      <c r="AJ114" s="12">
        <f t="shared" si="68"/>
        <v>33.55168395699917</v>
      </c>
      <c r="AK114" s="12">
        <f t="shared" si="69"/>
        <v>31.674832157312999</v>
      </c>
      <c r="AL114" s="12">
        <f t="shared" si="70"/>
        <v>29.902969802642453</v>
      </c>
      <c r="AM114" s="12">
        <f t="shared" si="71"/>
        <v>28.230223875434138</v>
      </c>
      <c r="AN114" s="12">
        <f t="shared" si="72"/>
        <v>26.651049889590148</v>
      </c>
      <c r="AO114" s="12">
        <f t="shared" si="73"/>
        <v>25.160213512706335</v>
      </c>
      <c r="AP114" s="12">
        <f t="shared" si="74"/>
        <v>23.752773216346473</v>
      </c>
      <c r="AQ114" s="12">
        <f t="shared" si="75"/>
        <v>22.42406389684486</v>
      </c>
      <c r="AR114" s="10">
        <f t="shared" si="76"/>
        <v>21.1696814123469</v>
      </c>
      <c r="AT114" s="17">
        <f t="shared" si="77"/>
        <v>20.455949965654025</v>
      </c>
      <c r="AU114" s="12">
        <f t="shared" si="78"/>
        <v>19.311662049836343</v>
      </c>
      <c r="AV114" s="12">
        <f t="shared" si="79"/>
        <v>18.231384597306107</v>
      </c>
      <c r="AW114" s="12">
        <f t="shared" si="80"/>
        <v>17.21153691883849</v>
      </c>
      <c r="AX114" s="12">
        <f t="shared" si="81"/>
        <v>16.248738625826189</v>
      </c>
      <c r="AY114" s="12">
        <f t="shared" si="82"/>
        <v>15.339798425638403</v>
      </c>
      <c r="AZ114" s="12">
        <f t="shared" si="83"/>
        <v>14.481703543757618</v>
      </c>
      <c r="BA114" s="12">
        <f t="shared" si="84"/>
        <v>13.671609737632776</v>
      </c>
      <c r="BB114" s="12">
        <f t="shared" si="85"/>
        <v>12.906831869148764</v>
      </c>
      <c r="BC114" s="12">
        <f t="shared" si="86"/>
        <v>12.184835004463663</v>
      </c>
      <c r="BD114" s="12">
        <f t="shared" si="87"/>
        <v>11.503226011713361</v>
      </c>
      <c r="BE114" s="12">
        <f t="shared" si="88"/>
        <v>10.85974562873314</v>
      </c>
      <c r="BF114" s="12">
        <f t="shared" si="89"/>
        <v>10.252260974504036</v>
      </c>
      <c r="BG114" s="12">
        <f t="shared" si="90"/>
        <v>9.678758479502255</v>
      </c>
      <c r="BH114" s="12">
        <f t="shared" si="91"/>
        <v>9.1373372115187106</v>
      </c>
      <c r="BI114" s="12">
        <f t="shared" si="92"/>
        <v>8.6262025748263298</v>
      </c>
      <c r="BJ114" s="12">
        <f t="shared" si="93"/>
        <v>8.1436603618104328</v>
      </c>
      <c r="BK114" s="12">
        <f t="shared" si="94"/>
        <v>7.6881111373456967</v>
      </c>
      <c r="BL114" s="12">
        <f t="shared" si="95"/>
        <v>7.2580449373061446</v>
      </c>
      <c r="BM114" s="12">
        <f t="shared" si="96"/>
        <v>6.8520362636358492</v>
      </c>
      <c r="BN114" s="10">
        <f t="shared" si="97"/>
        <v>6.4687393593909848</v>
      </c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</row>
    <row r="115" spans="1:127" ht="15" thickBot="1" x14ac:dyDescent="0.35">
      <c r="A115" s="29">
        <f>'Radar RCS FOV boundary'!A114</f>
        <v>18</v>
      </c>
      <c r="B115" s="14">
        <f>'Radar RCS FOV boundary'!B114</f>
        <v>70</v>
      </c>
      <c r="C115" s="14">
        <f t="shared" si="101"/>
        <v>66.084261340014635</v>
      </c>
      <c r="D115" s="14">
        <f t="shared" si="101"/>
        <v>62.387565669362182</v>
      </c>
      <c r="E115" s="14">
        <f t="shared" si="101"/>
        <v>58.897659915163651</v>
      </c>
      <c r="F115" s="14">
        <f t="shared" si="101"/>
        <v>55.602976430699705</v>
      </c>
      <c r="G115" s="14">
        <f t="shared" si="101"/>
        <v>52.492594653271908</v>
      </c>
      <c r="H115" s="14">
        <f t="shared" si="101"/>
        <v>49.556204906889654</v>
      </c>
      <c r="I115" s="14">
        <f t="shared" si="101"/>
        <v>46.784074229803018</v>
      </c>
      <c r="J115" s="14">
        <f t="shared" si="101"/>
        <v>44.167014113613526</v>
      </c>
      <c r="K115" s="14">
        <f t="shared" si="101"/>
        <v>41.696350047030727</v>
      </c>
      <c r="L115" s="14">
        <f t="shared" si="101"/>
        <v>39.363892763324436</v>
      </c>
      <c r="M115" s="14">
        <f t="shared" si="101"/>
        <v>37.161911096169177</v>
      </c>
      <c r="N115" s="14">
        <f t="shared" si="101"/>
        <v>35.083106353909059</v>
      </c>
      <c r="O115" s="14">
        <f t="shared" si="101"/>
        <v>33.120588127303634</v>
      </c>
      <c r="P115" s="14">
        <f t="shared" si="101"/>
        <v>31.26785145056742</v>
      </c>
      <c r="Q115" s="14">
        <f t="shared" si="101"/>
        <v>29.518755240000758</v>
      </c>
      <c r="R115" s="14">
        <f t="shared" si="101"/>
        <v>27.867501938744805</v>
      </c>
      <c r="S115" s="14">
        <f t="shared" si="100"/>
        <v>26.308618300191089</v>
      </c>
      <c r="T115" s="14">
        <f t="shared" si="100"/>
        <v>24.836937246350278</v>
      </c>
      <c r="U115" s="14">
        <f t="shared" si="100"/>
        <v>23.447580741047933</v>
      </c>
      <c r="V115" s="20">
        <f t="shared" si="100"/>
        <v>22.135943621178654</v>
      </c>
      <c r="X115" s="17">
        <f t="shared" si="56"/>
        <v>66.577400395484645</v>
      </c>
      <c r="Y115" s="12">
        <f t="shared" si="57"/>
        <v>62.853118958200014</v>
      </c>
      <c r="Z115" s="12">
        <f t="shared" si="58"/>
        <v>59.33717056098169</v>
      </c>
      <c r="AA115" s="12">
        <f t="shared" si="59"/>
        <v>56.01790123612767</v>
      </c>
      <c r="AB115" s="12">
        <f t="shared" si="60"/>
        <v>52.884308928677001</v>
      </c>
      <c r="AC115" s="12">
        <f t="shared" si="61"/>
        <v>49.926007028982291</v>
      </c>
      <c r="AD115" s="12">
        <f t="shared" si="62"/>
        <v>47.133189945238193</v>
      </c>
      <c r="AE115" s="12">
        <f t="shared" si="63"/>
        <v>44.496600601852435</v>
      </c>
      <c r="AF115" s="12">
        <f t="shared" si="64"/>
        <v>42.007499755929558</v>
      </c>
      <c r="AG115" s="12">
        <f t="shared" si="65"/>
        <v>39.657637030163571</v>
      </c>
      <c r="AH115" s="12">
        <f t="shared" si="66"/>
        <v>37.439223566125307</v>
      </c>
      <c r="AI115" s="12">
        <f t="shared" si="67"/>
        <v>35.344906207300845</v>
      </c>
      <c r="AJ115" s="12">
        <f t="shared" si="68"/>
        <v>33.367743126308213</v>
      </c>
      <c r="AK115" s="12">
        <f t="shared" si="69"/>
        <v>31.501180815506132</v>
      </c>
      <c r="AL115" s="12">
        <f t="shared" si="70"/>
        <v>29.739032364728036</v>
      </c>
      <c r="AM115" s="12">
        <f t="shared" si="71"/>
        <v>28.075456954140584</v>
      </c>
      <c r="AN115" s="12">
        <f t="shared" si="72"/>
        <v>26.504940494253681</v>
      </c>
      <c r="AO115" s="12">
        <f t="shared" si="73"/>
        <v>25.022277348911384</v>
      </c>
      <c r="AP115" s="12">
        <f t="shared" si="74"/>
        <v>23.622553080682692</v>
      </c>
      <c r="AQ115" s="12">
        <f t="shared" si="75"/>
        <v>22.301128161460042</v>
      </c>
      <c r="AR115" s="10">
        <f t="shared" si="76"/>
        <v>21.053622594272653</v>
      </c>
      <c r="AT115" s="17">
        <f t="shared" si="77"/>
        <v>21.620586406925248</v>
      </c>
      <c r="AU115" s="12">
        <f t="shared" si="78"/>
        <v>20.411149749137376</v>
      </c>
      <c r="AV115" s="12">
        <f t="shared" si="79"/>
        <v>19.269367918173835</v>
      </c>
      <c r="AW115" s="12">
        <f t="shared" si="80"/>
        <v>18.191456362307047</v>
      </c>
      <c r="AX115" s="12">
        <f t="shared" si="81"/>
        <v>17.17384223431673</v>
      </c>
      <c r="AY115" s="12">
        <f t="shared" si="82"/>
        <v>16.213152548925251</v>
      </c>
      <c r="AZ115" s="12">
        <f t="shared" si="83"/>
        <v>15.306203002695726</v>
      </c>
      <c r="BA115" s="12">
        <f t="shared" si="84"/>
        <v>14.449987419335157</v>
      </c>
      <c r="BB115" s="12">
        <f t="shared" si="85"/>
        <v>13.641667785418118</v>
      </c>
      <c r="BC115" s="12">
        <f t="shared" si="86"/>
        <v>12.878564843503279</v>
      </c>
      <c r="BD115" s="12">
        <f t="shared" si="87"/>
        <v>12.158149211462794</v>
      </c>
      <c r="BE115" s="12">
        <f t="shared" si="88"/>
        <v>11.478032998588571</v>
      </c>
      <c r="BF115" s="12">
        <f t="shared" si="89"/>
        <v>10.835961890686272</v>
      </c>
      <c r="BG115" s="12">
        <f t="shared" si="90"/>
        <v>10.229807677922153</v>
      </c>
      <c r="BH115" s="12">
        <f t="shared" si="91"/>
        <v>9.6575612006556568</v>
      </c>
      <c r="BI115" s="12">
        <f t="shared" si="92"/>
        <v>9.1173256898759121</v>
      </c>
      <c r="BJ115" s="12">
        <f t="shared" si="93"/>
        <v>8.6073104801684135</v>
      </c>
      <c r="BK115" s="12">
        <f t="shared" si="94"/>
        <v>8.1258250743728055</v>
      </c>
      <c r="BL115" s="12">
        <f t="shared" si="95"/>
        <v>7.6712735402585182</v>
      </c>
      <c r="BM115" s="12">
        <f t="shared" si="96"/>
        <v>7.2421492206454747</v>
      </c>
      <c r="BN115" s="10">
        <f t="shared" si="97"/>
        <v>6.8370297394359847</v>
      </c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</row>
    <row r="116" spans="1:127" ht="15" thickBot="1" x14ac:dyDescent="0.35">
      <c r="A116" s="29">
        <f>'Radar RCS FOV boundary'!A115</f>
        <v>19</v>
      </c>
      <c r="B116" s="14">
        <f>'Radar RCS FOV boundary'!B115</f>
        <v>70</v>
      </c>
      <c r="C116" s="14">
        <f t="shared" si="101"/>
        <v>66.084261340014635</v>
      </c>
      <c r="D116" s="14">
        <f t="shared" si="101"/>
        <v>62.387565669362182</v>
      </c>
      <c r="E116" s="14">
        <f t="shared" si="101"/>
        <v>58.897659915163651</v>
      </c>
      <c r="F116" s="14">
        <f t="shared" si="101"/>
        <v>55.602976430699705</v>
      </c>
      <c r="G116" s="14">
        <f t="shared" si="101"/>
        <v>52.492594653271908</v>
      </c>
      <c r="H116" s="14">
        <f t="shared" si="101"/>
        <v>49.556204906889654</v>
      </c>
      <c r="I116" s="14">
        <f t="shared" si="101"/>
        <v>46.784074229803018</v>
      </c>
      <c r="J116" s="14">
        <f t="shared" si="101"/>
        <v>44.167014113613526</v>
      </c>
      <c r="K116" s="14">
        <f t="shared" si="101"/>
        <v>41.696350047030727</v>
      </c>
      <c r="L116" s="14">
        <f t="shared" si="101"/>
        <v>39.363892763324436</v>
      </c>
      <c r="M116" s="14">
        <f t="shared" si="101"/>
        <v>37.161911096169177</v>
      </c>
      <c r="N116" s="14">
        <f t="shared" si="101"/>
        <v>35.083106353909059</v>
      </c>
      <c r="O116" s="14">
        <f t="shared" si="101"/>
        <v>33.120588127303634</v>
      </c>
      <c r="P116" s="14">
        <f t="shared" si="101"/>
        <v>31.26785145056742</v>
      </c>
      <c r="Q116" s="14">
        <f t="shared" si="101"/>
        <v>29.518755240000758</v>
      </c>
      <c r="R116" s="14">
        <f t="shared" ref="R116:V131" si="102">$B116 * POWER(10, -( (10 - R$6)/40) )</f>
        <v>27.867501938744805</v>
      </c>
      <c r="S116" s="14">
        <f t="shared" si="102"/>
        <v>26.308618300191089</v>
      </c>
      <c r="T116" s="14">
        <f t="shared" si="102"/>
        <v>24.836937246350278</v>
      </c>
      <c r="U116" s="14">
        <f t="shared" si="102"/>
        <v>23.447580741047933</v>
      </c>
      <c r="V116" s="20">
        <f t="shared" si="102"/>
        <v>22.135943621178654</v>
      </c>
      <c r="X116" s="17">
        <f t="shared" si="56"/>
        <v>66.190130623293499</v>
      </c>
      <c r="Y116" s="12">
        <f t="shared" si="57"/>
        <v>62.487512717706196</v>
      </c>
      <c r="Z116" s="12">
        <f t="shared" si="58"/>
        <v>58.992016013205486</v>
      </c>
      <c r="AA116" s="12">
        <f t="shared" si="59"/>
        <v>55.6920543313</v>
      </c>
      <c r="AB116" s="12">
        <f t="shared" si="60"/>
        <v>52.576689614170334</v>
      </c>
      <c r="AC116" s="12">
        <f t="shared" si="61"/>
        <v>49.635595669366651</v>
      </c>
      <c r="AD116" s="12">
        <f t="shared" si="62"/>
        <v>46.859023942596068</v>
      </c>
      <c r="AE116" s="12">
        <f t="shared" si="63"/>
        <v>44.237771205150302</v>
      </c>
      <c r="AF116" s="12">
        <f t="shared" si="64"/>
        <v>41.763149048870382</v>
      </c>
      <c r="AG116" s="12">
        <f t="shared" si="65"/>
        <v>39.4269550875362</v>
      </c>
      <c r="AH116" s="12">
        <f t="shared" si="66"/>
        <v>37.221445769225177</v>
      </c>
      <c r="AI116" s="12">
        <f t="shared" si="67"/>
        <v>35.139310709523684</v>
      </c>
      <c r="AJ116" s="12">
        <f t="shared" si="68"/>
        <v>33.173648460516269</v>
      </c>
      <c r="AK116" s="12">
        <f t="shared" si="69"/>
        <v>31.317943635236166</v>
      </c>
      <c r="AL116" s="12">
        <f t="shared" si="70"/>
        <v>29.566045311754213</v>
      </c>
      <c r="AM116" s="12">
        <f t="shared" si="71"/>
        <v>27.912146645323997</v>
      </c>
      <c r="AN116" s="12">
        <f t="shared" si="72"/>
        <v>26.350765621005767</v>
      </c>
      <c r="AO116" s="12">
        <f t="shared" si="73"/>
        <v>24.876726882971685</v>
      </c>
      <c r="AP116" s="12">
        <f t="shared" si="74"/>
        <v>23.485144580263835</v>
      </c>
      <c r="AQ116" s="12">
        <f t="shared" si="75"/>
        <v>22.171406172145481</v>
      </c>
      <c r="AR116" s="10">
        <f t="shared" si="76"/>
        <v>20.931157139366796</v>
      </c>
      <c r="AT116" s="17">
        <f t="shared" si="77"/>
        <v>22.7786436837522</v>
      </c>
      <c r="AU116" s="12">
        <f t="shared" si="78"/>
        <v>21.504426316687915</v>
      </c>
      <c r="AV116" s="12">
        <f t="shared" si="79"/>
        <v>20.301487552558463</v>
      </c>
      <c r="AW116" s="12">
        <f t="shared" si="80"/>
        <v>19.165840128776107</v>
      </c>
      <c r="AX116" s="12">
        <f t="shared" si="81"/>
        <v>18.093719826728289</v>
      </c>
      <c r="AY116" s="12">
        <f t="shared" si="82"/>
        <v>17.081572994893094</v>
      </c>
      <c r="AZ116" s="12">
        <f t="shared" si="83"/>
        <v>16.126044769900741</v>
      </c>
      <c r="BA116" s="12">
        <f t="shared" si="84"/>
        <v>15.223967956498523</v>
      </c>
      <c r="BB116" s="12">
        <f t="shared" si="85"/>
        <v>14.372352529560814</v>
      </c>
      <c r="BC116" s="12">
        <f t="shared" si="86"/>
        <v>13.568375723347389</v>
      </c>
      <c r="BD116" s="12">
        <f t="shared" si="87"/>
        <v>12.809372675159986</v>
      </c>
      <c r="BE116" s="12">
        <f t="shared" si="88"/>
        <v>12.092827592384497</v>
      </c>
      <c r="BF116" s="12">
        <f t="shared" si="89"/>
        <v>11.416365413641104</v>
      </c>
      <c r="BG116" s="12">
        <f t="shared" si="90"/>
        <v>10.777743936402329</v>
      </c>
      <c r="BH116" s="12">
        <f t="shared" si="91"/>
        <v>10.17484638498528</v>
      </c>
      <c r="BI116" s="12">
        <f t="shared" si="92"/>
        <v>9.6056743942838629</v>
      </c>
      <c r="BJ116" s="12">
        <f t="shared" si="93"/>
        <v>9.0683413859848798</v>
      </c>
      <c r="BK116" s="12">
        <f t="shared" si="94"/>
        <v>8.5610663153127895</v>
      </c>
      <c r="BL116" s="12">
        <f t="shared" si="95"/>
        <v>8.0821677675760935</v>
      </c>
      <c r="BM116" s="12">
        <f t="shared" si="96"/>
        <v>7.6300583849477315</v>
      </c>
      <c r="BN116" s="10">
        <f t="shared" si="97"/>
        <v>7.2032396050065133</v>
      </c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</row>
    <row r="117" spans="1:127" ht="15" thickBot="1" x14ac:dyDescent="0.35">
      <c r="A117" s="29">
        <f>'Radar RCS FOV boundary'!A116</f>
        <v>20</v>
      </c>
      <c r="B117" s="14">
        <f>'Radar RCS FOV boundary'!B116</f>
        <v>70</v>
      </c>
      <c r="C117" s="14">
        <f t="shared" ref="C117:R132" si="103">$B117 * POWER(10, -( (10 - C$6)/40) )</f>
        <v>66.084261340014635</v>
      </c>
      <c r="D117" s="14">
        <f t="shared" si="103"/>
        <v>62.387565669362182</v>
      </c>
      <c r="E117" s="14">
        <f t="shared" si="103"/>
        <v>58.897659915163651</v>
      </c>
      <c r="F117" s="14">
        <f t="shared" si="103"/>
        <v>55.602976430699705</v>
      </c>
      <c r="G117" s="14">
        <f t="shared" si="103"/>
        <v>52.492594653271908</v>
      </c>
      <c r="H117" s="14">
        <f t="shared" si="103"/>
        <v>49.556204906889654</v>
      </c>
      <c r="I117" s="14">
        <f t="shared" si="103"/>
        <v>46.784074229803018</v>
      </c>
      <c r="J117" s="14">
        <f t="shared" si="103"/>
        <v>44.167014113613526</v>
      </c>
      <c r="K117" s="14">
        <f t="shared" si="103"/>
        <v>41.696350047030727</v>
      </c>
      <c r="L117" s="14">
        <f t="shared" si="103"/>
        <v>39.363892763324436</v>
      </c>
      <c r="M117" s="14">
        <f t="shared" si="103"/>
        <v>37.161911096169177</v>
      </c>
      <c r="N117" s="14">
        <f t="shared" si="103"/>
        <v>35.083106353909059</v>
      </c>
      <c r="O117" s="14">
        <f t="shared" si="103"/>
        <v>33.120588127303634</v>
      </c>
      <c r="P117" s="14">
        <f t="shared" si="103"/>
        <v>31.26785145056742</v>
      </c>
      <c r="Q117" s="14">
        <f t="shared" si="103"/>
        <v>29.518755240000758</v>
      </c>
      <c r="R117" s="14">
        <f t="shared" si="103"/>
        <v>27.867501938744805</v>
      </c>
      <c r="S117" s="14">
        <f t="shared" si="102"/>
        <v>26.308618300191089</v>
      </c>
      <c r="T117" s="14">
        <f t="shared" si="102"/>
        <v>24.836937246350278</v>
      </c>
      <c r="U117" s="14">
        <f t="shared" si="102"/>
        <v>23.447580741047933</v>
      </c>
      <c r="V117" s="20">
        <f t="shared" si="102"/>
        <v>22.135943621178654</v>
      </c>
      <c r="X117" s="17">
        <f t="shared" si="56"/>
        <v>65.782719133122882</v>
      </c>
      <c r="Y117" s="12">
        <f t="shared" si="57"/>
        <v>62.102891469286767</v>
      </c>
      <c r="Z117" s="12">
        <f t="shared" si="58"/>
        <v>58.628910140384463</v>
      </c>
      <c r="AA117" s="12">
        <f t="shared" si="59"/>
        <v>55.349260282820012</v>
      </c>
      <c r="AB117" s="12">
        <f t="shared" si="60"/>
        <v>52.253071164376721</v>
      </c>
      <c r="AC117" s="12">
        <f t="shared" si="61"/>
        <v>49.330080152072199</v>
      </c>
      <c r="AD117" s="12">
        <f t="shared" si="62"/>
        <v>46.57059869562012</v>
      </c>
      <c r="AE117" s="12">
        <f t="shared" si="63"/>
        <v>43.965480213747206</v>
      </c>
      <c r="AF117" s="12">
        <f t="shared" si="64"/>
        <v>41.506089776921613</v>
      </c>
      <c r="AG117" s="12">
        <f t="shared" si="65"/>
        <v>39.184275486002825</v>
      </c>
      <c r="AH117" s="12">
        <f t="shared" si="66"/>
        <v>36.992341451944853</v>
      </c>
      <c r="AI117" s="12">
        <f t="shared" si="67"/>
        <v>34.923022286991142</v>
      </c>
      <c r="AJ117" s="12">
        <f t="shared" si="68"/>
        <v>32.969459022809694</v>
      </c>
      <c r="AK117" s="12">
        <f t="shared" si="69"/>
        <v>31.125176375746562</v>
      </c>
      <c r="AL117" s="12">
        <f t="shared" si="70"/>
        <v>29.384061283841223</v>
      </c>
      <c r="AM117" s="12">
        <f t="shared" si="71"/>
        <v>27.740342644462419</v>
      </c>
      <c r="AN117" s="12">
        <f t="shared" si="72"/>
        <v>26.188572185402958</v>
      </c>
      <c r="AO117" s="12">
        <f t="shared" si="73"/>
        <v>24.723606406028676</v>
      </c>
      <c r="AP117" s="12">
        <f t="shared" si="74"/>
        <v>23.340589528623699</v>
      </c>
      <c r="AQ117" s="12">
        <f t="shared" si="75"/>
        <v>22.034937403422536</v>
      </c>
      <c r="AR117" s="10">
        <f t="shared" si="76"/>
        <v>20.80232231398055</v>
      </c>
      <c r="AT117" s="17">
        <f t="shared" si="77"/>
        <v>23.929769398234239</v>
      </c>
      <c r="AU117" s="12">
        <f t="shared" si="78"/>
        <v>22.591159067417088</v>
      </c>
      <c r="AV117" s="12">
        <f t="shared" si="79"/>
        <v>21.327429425500458</v>
      </c>
      <c r="AW117" s="12">
        <f t="shared" si="80"/>
        <v>20.134391712364152</v>
      </c>
      <c r="AX117" s="12">
        <f t="shared" si="81"/>
        <v>19.008091483458536</v>
      </c>
      <c r="AY117" s="12">
        <f t="shared" si="82"/>
        <v>17.944795502396865</v>
      </c>
      <c r="AZ117" s="12">
        <f t="shared" si="83"/>
        <v>16.940979366764481</v>
      </c>
      <c r="BA117" s="12">
        <f t="shared" si="84"/>
        <v>15.99331582612942</v>
      </c>
      <c r="BB117" s="12">
        <f t="shared" si="85"/>
        <v>15.098663753533268</v>
      </c>
      <c r="BC117" s="12">
        <f t="shared" si="86"/>
        <v>14.254057733907125</v>
      </c>
      <c r="BD117" s="12">
        <f t="shared" si="87"/>
        <v>13.456698234902506</v>
      </c>
      <c r="BE117" s="12">
        <f t="shared" si="88"/>
        <v>12.703942327557295</v>
      </c>
      <c r="BF117" s="12">
        <f t="shared" si="89"/>
        <v>11.993294926039574</v>
      </c>
      <c r="BG117" s="12">
        <f t="shared" si="90"/>
        <v>11.32240051743244</v>
      </c>
      <c r="BH117" s="12">
        <f t="shared" si="91"/>
        <v>10.689035354147462</v>
      </c>
      <c r="BI117" s="12">
        <f t="shared" si="92"/>
        <v>10.091100083087667</v>
      </c>
      <c r="BJ117" s="12">
        <f t="shared" si="93"/>
        <v>9.5266127871286965</v>
      </c>
      <c r="BK117" s="12">
        <f t="shared" si="94"/>
        <v>8.9937024158534005</v>
      </c>
      <c r="BL117" s="12">
        <f t="shared" si="95"/>
        <v>8.4906025837653871</v>
      </c>
      <c r="BM117" s="12">
        <f t="shared" si="96"/>
        <v>8.0156457154250766</v>
      </c>
      <c r="BN117" s="10">
        <f t="shared" si="97"/>
        <v>7.5672575181017061</v>
      </c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</row>
    <row r="118" spans="1:127" ht="15" thickBot="1" x14ac:dyDescent="0.35">
      <c r="A118" s="29">
        <f>'Radar RCS FOV boundary'!A117</f>
        <v>21</v>
      </c>
      <c r="B118" s="14">
        <f>'Radar RCS FOV boundary'!B117</f>
        <v>70</v>
      </c>
      <c r="C118" s="14">
        <f t="shared" si="103"/>
        <v>66.084261340014635</v>
      </c>
      <c r="D118" s="14">
        <f t="shared" si="103"/>
        <v>62.387565669362182</v>
      </c>
      <c r="E118" s="14">
        <f t="shared" si="103"/>
        <v>58.897659915163651</v>
      </c>
      <c r="F118" s="14">
        <f t="shared" si="103"/>
        <v>55.602976430699705</v>
      </c>
      <c r="G118" s="14">
        <f t="shared" si="103"/>
        <v>52.492594653271908</v>
      </c>
      <c r="H118" s="14">
        <f t="shared" si="103"/>
        <v>49.556204906889654</v>
      </c>
      <c r="I118" s="14">
        <f t="shared" si="103"/>
        <v>46.784074229803018</v>
      </c>
      <c r="J118" s="14">
        <f t="shared" si="103"/>
        <v>44.167014113613526</v>
      </c>
      <c r="K118" s="14">
        <f t="shared" si="103"/>
        <v>41.696350047030727</v>
      </c>
      <c r="L118" s="14">
        <f t="shared" si="103"/>
        <v>39.363892763324436</v>
      </c>
      <c r="M118" s="14">
        <f t="shared" si="103"/>
        <v>37.161911096169177</v>
      </c>
      <c r="N118" s="14">
        <f t="shared" si="103"/>
        <v>35.083106353909059</v>
      </c>
      <c r="O118" s="14">
        <f t="shared" si="103"/>
        <v>33.120588127303634</v>
      </c>
      <c r="P118" s="14">
        <f t="shared" si="103"/>
        <v>31.26785145056742</v>
      </c>
      <c r="Q118" s="14">
        <f t="shared" si="103"/>
        <v>29.518755240000758</v>
      </c>
      <c r="R118" s="14">
        <f t="shared" si="103"/>
        <v>27.867501938744805</v>
      </c>
      <c r="S118" s="14">
        <f t="shared" si="102"/>
        <v>26.308618300191089</v>
      </c>
      <c r="T118" s="14">
        <f t="shared" si="102"/>
        <v>24.836937246350278</v>
      </c>
      <c r="U118" s="14">
        <f t="shared" si="102"/>
        <v>23.447580741047933</v>
      </c>
      <c r="V118" s="20">
        <f t="shared" si="102"/>
        <v>22.135943621178654</v>
      </c>
      <c r="X118" s="17">
        <f t="shared" si="56"/>
        <v>65.355289900666151</v>
      </c>
      <c r="Y118" s="12">
        <f t="shared" si="57"/>
        <v>61.699372253543444</v>
      </c>
      <c r="Z118" s="12">
        <f t="shared" si="58"/>
        <v>58.247963435971606</v>
      </c>
      <c r="AA118" s="12">
        <f t="shared" si="59"/>
        <v>54.989623403233779</v>
      </c>
      <c r="AB118" s="12">
        <f t="shared" si="60"/>
        <v>51.913552056689809</v>
      </c>
      <c r="AC118" s="12">
        <f t="shared" si="61"/>
        <v>49.009553445753482</v>
      </c>
      <c r="AD118" s="12">
        <f t="shared" si="62"/>
        <v>46.268001972379828</v>
      </c>
      <c r="AE118" s="12">
        <f t="shared" si="63"/>
        <v>43.679810486043728</v>
      </c>
      <c r="AF118" s="12">
        <f t="shared" si="64"/>
        <v>41.236400163457503</v>
      </c>
      <c r="AG118" s="12">
        <f t="shared" si="65"/>
        <v>38.92967207319068</v>
      </c>
      <c r="AH118" s="12">
        <f t="shared" si="66"/>
        <v>36.751980330940043</v>
      </c>
      <c r="AI118" s="12">
        <f t="shared" si="67"/>
        <v>34.696106756470272</v>
      </c>
      <c r="AJ118" s="12">
        <f t="shared" si="68"/>
        <v>32.755236948223278</v>
      </c>
      <c r="AK118" s="12">
        <f t="shared" si="69"/>
        <v>30.92293769629272</v>
      </c>
      <c r="AL118" s="12">
        <f t="shared" si="70"/>
        <v>29.19313565889712</v>
      </c>
      <c r="AM118" s="12">
        <f t="shared" si="71"/>
        <v>27.560097231672252</v>
      </c>
      <c r="AN118" s="12">
        <f t="shared" si="72"/>
        <v>26.018409543057754</v>
      </c>
      <c r="AO118" s="12">
        <f t="shared" si="73"/>
        <v>24.562962512785134</v>
      </c>
      <c r="AP118" s="12">
        <f t="shared" si="74"/>
        <v>23.188931913998218</v>
      </c>
      <c r="AQ118" s="12">
        <f t="shared" si="75"/>
        <v>21.891763382863772</v>
      </c>
      <c r="AR118" s="10">
        <f t="shared" si="76"/>
        <v>20.667157322670466</v>
      </c>
      <c r="AT118" s="17">
        <f t="shared" si="77"/>
        <v>25.073613261751582</v>
      </c>
      <c r="AU118" s="12">
        <f t="shared" si="78"/>
        <v>23.671017307543547</v>
      </c>
      <c r="AV118" s="12">
        <f t="shared" si="79"/>
        <v>22.346881341938818</v>
      </c>
      <c r="AW118" s="12">
        <f t="shared" si="80"/>
        <v>21.09681638192831</v>
      </c>
      <c r="AX118" s="12">
        <f t="shared" si="81"/>
        <v>19.916678960366468</v>
      </c>
      <c r="AY118" s="12">
        <f t="shared" si="82"/>
        <v>18.80255739202898</v>
      </c>
      <c r="AZ118" s="12">
        <f t="shared" si="83"/>
        <v>17.750758807935245</v>
      </c>
      <c r="BA118" s="12">
        <f t="shared" si="84"/>
        <v>16.757796914959417</v>
      </c>
      <c r="BB118" s="12">
        <f t="shared" si="85"/>
        <v>15.820380440158134</v>
      </c>
      <c r="BC118" s="12">
        <f t="shared" si="86"/>
        <v>14.935402221512367</v>
      </c>
      <c r="BD118" s="12">
        <f t="shared" si="87"/>
        <v>14.099928908923696</v>
      </c>
      <c r="BE118" s="12">
        <f t="shared" si="88"/>
        <v>13.311191241327725</v>
      </c>
      <c r="BF118" s="12">
        <f t="shared" si="89"/>
        <v>12.566574867697362</v>
      </c>
      <c r="BG118" s="12">
        <f t="shared" si="90"/>
        <v>11.863611681511033</v>
      </c>
      <c r="BH118" s="12">
        <f t="shared" si="91"/>
        <v>11.199971639963223</v>
      </c>
      <c r="BI118" s="12">
        <f t="shared" si="92"/>
        <v>10.573455040801171</v>
      </c>
      <c r="BJ118" s="12">
        <f t="shared" si="93"/>
        <v>9.9819852311885668</v>
      </c>
      <c r="BK118" s="12">
        <f t="shared" si="94"/>
        <v>9.4236017244290231</v>
      </c>
      <c r="BL118" s="12">
        <f t="shared" si="95"/>
        <v>8.8964537017340017</v>
      </c>
      <c r="BM118" s="12">
        <f t="shared" si="96"/>
        <v>8.3987938774961481</v>
      </c>
      <c r="BN118" s="10">
        <f t="shared" si="97"/>
        <v>7.9289727077338634</v>
      </c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</row>
    <row r="119" spans="1:127" ht="15" thickBot="1" x14ac:dyDescent="0.35">
      <c r="A119" s="29">
        <f>'Radar RCS FOV boundary'!A118</f>
        <v>22</v>
      </c>
      <c r="B119" s="14">
        <f>'Radar RCS FOV boundary'!B118</f>
        <v>70</v>
      </c>
      <c r="C119" s="14">
        <f t="shared" si="103"/>
        <v>66.084261340014635</v>
      </c>
      <c r="D119" s="14">
        <f t="shared" si="103"/>
        <v>62.387565669362182</v>
      </c>
      <c r="E119" s="14">
        <f t="shared" si="103"/>
        <v>58.897659915163651</v>
      </c>
      <c r="F119" s="14">
        <f t="shared" si="103"/>
        <v>55.602976430699705</v>
      </c>
      <c r="G119" s="14">
        <f t="shared" si="103"/>
        <v>52.492594653271908</v>
      </c>
      <c r="H119" s="14">
        <f t="shared" si="103"/>
        <v>49.556204906889654</v>
      </c>
      <c r="I119" s="14">
        <f t="shared" si="103"/>
        <v>46.784074229803018</v>
      </c>
      <c r="J119" s="14">
        <f t="shared" si="103"/>
        <v>44.167014113613526</v>
      </c>
      <c r="K119" s="14">
        <f t="shared" si="103"/>
        <v>41.696350047030727</v>
      </c>
      <c r="L119" s="14">
        <f t="shared" si="103"/>
        <v>39.363892763324436</v>
      </c>
      <c r="M119" s="14">
        <f t="shared" si="103"/>
        <v>37.161911096169177</v>
      </c>
      <c r="N119" s="14">
        <f t="shared" si="103"/>
        <v>35.083106353909059</v>
      </c>
      <c r="O119" s="14">
        <f t="shared" si="103"/>
        <v>33.120588127303634</v>
      </c>
      <c r="P119" s="14">
        <f t="shared" si="103"/>
        <v>31.26785145056742</v>
      </c>
      <c r="Q119" s="14">
        <f t="shared" si="103"/>
        <v>29.518755240000758</v>
      </c>
      <c r="R119" s="14">
        <f t="shared" si="103"/>
        <v>27.867501938744805</v>
      </c>
      <c r="S119" s="14">
        <f t="shared" si="102"/>
        <v>26.308618300191089</v>
      </c>
      <c r="T119" s="14">
        <f t="shared" si="102"/>
        <v>24.836937246350278</v>
      </c>
      <c r="U119" s="14">
        <f t="shared" si="102"/>
        <v>23.447580741047933</v>
      </c>
      <c r="V119" s="20">
        <f t="shared" si="102"/>
        <v>22.135943621178654</v>
      </c>
      <c r="X119" s="17">
        <f t="shared" si="56"/>
        <v>64.907972993034136</v>
      </c>
      <c r="Y119" s="12">
        <f t="shared" si="57"/>
        <v>61.277077861746861</v>
      </c>
      <c r="Z119" s="12">
        <f t="shared" si="58"/>
        <v>57.84929182240149</v>
      </c>
      <c r="AA119" s="12">
        <f t="shared" si="59"/>
        <v>54.613253130376457</v>
      </c>
      <c r="AB119" s="12">
        <f t="shared" si="60"/>
        <v>51.55823560708815</v>
      </c>
      <c r="AC119" s="12">
        <f t="shared" si="61"/>
        <v>48.674113086983731</v>
      </c>
      <c r="AD119" s="12">
        <f t="shared" si="62"/>
        <v>45.951325853337998</v>
      </c>
      <c r="AE119" s="12">
        <f t="shared" si="63"/>
        <v>43.380848951602268</v>
      </c>
      <c r="AF119" s="12">
        <f t="shared" si="64"/>
        <v>40.954162275276921</v>
      </c>
      <c r="AG119" s="12">
        <f t="shared" si="65"/>
        <v>38.663222325153832</v>
      </c>
      <c r="AH119" s="12">
        <f t="shared" si="66"/>
        <v>36.500435548322208</v>
      </c>
      <c r="AI119" s="12">
        <f t="shared" si="67"/>
        <v>34.458633168566926</v>
      </c>
      <c r="AJ119" s="12">
        <f t="shared" si="68"/>
        <v>32.531047424732485</v>
      </c>
      <c r="AK119" s="12">
        <f t="shared" si="69"/>
        <v>30.711289138291878</v>
      </c>
      <c r="AL119" s="12">
        <f t="shared" si="70"/>
        <v>28.993326535766194</v>
      </c>
      <c r="AM119" s="12">
        <f t="shared" si="71"/>
        <v>27.371465255799347</v>
      </c>
      <c r="AN119" s="12">
        <f t="shared" si="72"/>
        <v>25.840329474619633</v>
      </c>
      <c r="AO119" s="12">
        <f t="shared" si="73"/>
        <v>24.394844087326387</v>
      </c>
      <c r="AP119" s="12">
        <f t="shared" si="74"/>
        <v>23.030217885939823</v>
      </c>
      <c r="AQ119" s="12">
        <f t="shared" si="75"/>
        <v>21.741927678456094</v>
      </c>
      <c r="AR119" s="10">
        <f t="shared" si="76"/>
        <v>20.525703296268436</v>
      </c>
      <c r="AT119" s="17">
        <f t="shared" si="77"/>
        <v>26.209827201558408</v>
      </c>
      <c r="AU119" s="12">
        <f t="shared" si="78"/>
        <v>24.743672435205859</v>
      </c>
      <c r="AV119" s="12">
        <f t="shared" si="79"/>
        <v>23.359533081712289</v>
      </c>
      <c r="AW119" s="12">
        <f t="shared" si="80"/>
        <v>22.05282127075132</v>
      </c>
      <c r="AX119" s="12">
        <f t="shared" si="81"/>
        <v>20.819205773442345</v>
      </c>
      <c r="AY119" s="12">
        <f t="shared" si="82"/>
        <v>19.654597646052935</v>
      </c>
      <c r="AZ119" s="12">
        <f t="shared" si="83"/>
        <v>18.555136676779981</v>
      </c>
      <c r="BA119" s="12">
        <f t="shared" si="84"/>
        <v>17.517178590685983</v>
      </c>
      <c r="BB119" s="12">
        <f t="shared" si="85"/>
        <v>16.537282970380026</v>
      </c>
      <c r="BC119" s="12">
        <f t="shared" si="86"/>
        <v>15.612201852405244</v>
      </c>
      <c r="BD119" s="12">
        <f t="shared" si="87"/>
        <v>14.738868961534413</v>
      </c>
      <c r="BE119" s="12">
        <f t="shared" si="88"/>
        <v>13.914389547289574</v>
      </c>
      <c r="BF119" s="12">
        <f t="shared" si="89"/>
        <v>13.136030788997889</v>
      </c>
      <c r="BG119" s="12">
        <f t="shared" si="90"/>
        <v>12.401212737580217</v>
      </c>
      <c r="BH119" s="12">
        <f t="shared" si="91"/>
        <v>11.707499764048135</v>
      </c>
      <c r="BI119" s="12">
        <f t="shared" si="92"/>
        <v>11.052592486364523</v>
      </c>
      <c r="BJ119" s="12">
        <f t="shared" si="93"/>
        <v>10.434320147908503</v>
      </c>
      <c r="BK119" s="12">
        <f t="shared" si="94"/>
        <v>9.8506334222823675</v>
      </c>
      <c r="BL119" s="12">
        <f t="shared" si="95"/>
        <v>9.2995976206112942</v>
      </c>
      <c r="BM119" s="12">
        <f t="shared" si="96"/>
        <v>8.7793862788207875</v>
      </c>
      <c r="BN119" s="10">
        <f t="shared" si="97"/>
        <v>8.288275103636165</v>
      </c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</row>
    <row r="120" spans="1:127" ht="15" thickBot="1" x14ac:dyDescent="0.35">
      <c r="A120" s="29">
        <f>'Radar RCS FOV boundary'!A119</f>
        <v>23</v>
      </c>
      <c r="B120" s="14">
        <f>'Radar RCS FOV boundary'!B119</f>
        <v>70</v>
      </c>
      <c r="C120" s="14">
        <f t="shared" si="103"/>
        <v>66.084261340014635</v>
      </c>
      <c r="D120" s="14">
        <f t="shared" si="103"/>
        <v>62.387565669362182</v>
      </c>
      <c r="E120" s="14">
        <f t="shared" si="103"/>
        <v>58.897659915163651</v>
      </c>
      <c r="F120" s="14">
        <f t="shared" si="103"/>
        <v>55.602976430699705</v>
      </c>
      <c r="G120" s="14">
        <f t="shared" si="103"/>
        <v>52.492594653271908</v>
      </c>
      <c r="H120" s="14">
        <f t="shared" si="103"/>
        <v>49.556204906889654</v>
      </c>
      <c r="I120" s="14">
        <f t="shared" si="103"/>
        <v>46.784074229803018</v>
      </c>
      <c r="J120" s="14">
        <f t="shared" si="103"/>
        <v>44.167014113613526</v>
      </c>
      <c r="K120" s="14">
        <f t="shared" si="103"/>
        <v>41.696350047030727</v>
      </c>
      <c r="L120" s="14">
        <f t="shared" si="103"/>
        <v>39.363892763324436</v>
      </c>
      <c r="M120" s="14">
        <f t="shared" si="103"/>
        <v>37.161911096169177</v>
      </c>
      <c r="N120" s="14">
        <f t="shared" si="103"/>
        <v>35.083106353909059</v>
      </c>
      <c r="O120" s="14">
        <f t="shared" si="103"/>
        <v>33.120588127303634</v>
      </c>
      <c r="P120" s="14">
        <f t="shared" si="103"/>
        <v>31.26785145056742</v>
      </c>
      <c r="Q120" s="14">
        <f t="shared" si="103"/>
        <v>29.518755240000758</v>
      </c>
      <c r="R120" s="14">
        <f t="shared" si="103"/>
        <v>27.867501938744805</v>
      </c>
      <c r="S120" s="14">
        <f t="shared" si="102"/>
        <v>26.308618300191089</v>
      </c>
      <c r="T120" s="14">
        <f t="shared" si="102"/>
        <v>24.836937246350278</v>
      </c>
      <c r="U120" s="14">
        <f t="shared" si="102"/>
        <v>23.447580741047933</v>
      </c>
      <c r="V120" s="20">
        <f t="shared" si="102"/>
        <v>22.135943621178654</v>
      </c>
      <c r="X120" s="17">
        <f t="shared" si="56"/>
        <v>64.44090452917564</v>
      </c>
      <c r="Y120" s="12">
        <f t="shared" si="57"/>
        <v>60.836136798471074</v>
      </c>
      <c r="Z120" s="12">
        <f t="shared" si="58"/>
        <v>57.433016615814907</v>
      </c>
      <c r="AA120" s="12">
        <f t="shared" si="59"/>
        <v>54.220263994070223</v>
      </c>
      <c r="AB120" s="12">
        <f t="shared" si="60"/>
        <v>51.187229938696035</v>
      </c>
      <c r="AC120" s="12">
        <f t="shared" si="61"/>
        <v>48.32386115057443</v>
      </c>
      <c r="AD120" s="12">
        <f t="shared" si="62"/>
        <v>45.620666703330592</v>
      </c>
      <c r="AE120" s="12">
        <f t="shared" si="63"/>
        <v>43.068686584694319</v>
      </c>
      <c r="AF120" s="12">
        <f t="shared" si="64"/>
        <v>40.659461997630316</v>
      </c>
      <c r="AG120" s="12">
        <f t="shared" si="65"/>
        <v>38.385007322797073</v>
      </c>
      <c r="AH120" s="12">
        <f t="shared" si="66"/>
        <v>36.237783649401393</v>
      </c>
      <c r="AI120" s="12">
        <f t="shared" si="67"/>
        <v>34.210673786713578</v>
      </c>
      <c r="AJ120" s="12">
        <f t="shared" si="68"/>
        <v>32.296958673416697</v>
      </c>
      <c r="AK120" s="12">
        <f t="shared" si="69"/>
        <v>30.490295106596022</v>
      </c>
      <c r="AL120" s="12">
        <f t="shared" si="70"/>
        <v>28.784694716549442</v>
      </c>
      <c r="AM120" s="12">
        <f t="shared" si="71"/>
        <v>27.174504117728453</v>
      </c>
      <c r="AN120" s="12">
        <f t="shared" si="72"/>
        <v>25.654386170018157</v>
      </c>
      <c r="AO120" s="12">
        <f t="shared" si="73"/>
        <v>24.219302288244812</v>
      </c>
      <c r="AP120" s="12">
        <f t="shared" si="74"/>
        <v>22.864495741274066</v>
      </c>
      <c r="AQ120" s="12">
        <f t="shared" si="75"/>
        <v>21.585475885342959</v>
      </c>
      <c r="AR120" s="10">
        <f t="shared" si="76"/>
        <v>20.378003279365544</v>
      </c>
      <c r="AT120" s="17">
        <f t="shared" si="77"/>
        <v>27.33806546670176</v>
      </c>
      <c r="AU120" s="12">
        <f t="shared" si="78"/>
        <v>25.808798040456402</v>
      </c>
      <c r="AV120" s="12">
        <f t="shared" si="79"/>
        <v>24.365076493959691</v>
      </c>
      <c r="AW120" s="12">
        <f t="shared" si="80"/>
        <v>23.002115465661142</v>
      </c>
      <c r="AX120" s="12">
        <f t="shared" si="81"/>
        <v>21.71539728294205</v>
      </c>
      <c r="AY120" s="12">
        <f t="shared" si="82"/>
        <v>20.500656987831231</v>
      </c>
      <c r="AZ120" s="12">
        <f t="shared" si="83"/>
        <v>19.353868200369089</v>
      </c>
      <c r="BA120" s="12">
        <f t="shared" si="84"/>
        <v>18.271229772762709</v>
      </c>
      <c r="BB120" s="12">
        <f t="shared" si="85"/>
        <v>17.249153190095818</v>
      </c>
      <c r="BC120" s="12">
        <f t="shared" si="86"/>
        <v>16.284250675831984</v>
      </c>
      <c r="BD120" s="12">
        <f t="shared" si="87"/>
        <v>15.373323962685587</v>
      </c>
      <c r="BE120" s="12">
        <f t="shared" si="88"/>
        <v>14.513353691640337</v>
      </c>
      <c r="BF120" s="12">
        <f t="shared" si="89"/>
        <v>13.701489403977519</v>
      </c>
      <c r="BG120" s="12">
        <f t="shared" si="90"/>
        <v>12.935040093141311</v>
      </c>
      <c r="BH120" s="12">
        <f t="shared" si="91"/>
        <v>12.211465285124538</v>
      </c>
      <c r="BI120" s="12">
        <f t="shared" si="92"/>
        <v>11.528366617809805</v>
      </c>
      <c r="BJ120" s="12">
        <f t="shared" si="93"/>
        <v>10.883479891354909</v>
      </c>
      <c r="BK120" s="12">
        <f t="shared" si="94"/>
        <v>10.274667563272741</v>
      </c>
      <c r="BL120" s="12">
        <f t="shared" si="95"/>
        <v>9.6999116633298179</v>
      </c>
      <c r="BM120" s="12">
        <f t="shared" si="96"/>
        <v>9.1573071047791963</v>
      </c>
      <c r="BN120" s="10">
        <f t="shared" si="97"/>
        <v>8.645055369757161</v>
      </c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</row>
    <row r="121" spans="1:127" ht="15" thickBot="1" x14ac:dyDescent="0.35">
      <c r="A121" s="29">
        <f>'Radar RCS FOV boundary'!A120</f>
        <v>24</v>
      </c>
      <c r="B121" s="14">
        <f>'Radar RCS FOV boundary'!B120</f>
        <v>70</v>
      </c>
      <c r="C121" s="14">
        <f t="shared" si="103"/>
        <v>66.084261340014635</v>
      </c>
      <c r="D121" s="14">
        <f t="shared" si="103"/>
        <v>62.387565669362182</v>
      </c>
      <c r="E121" s="14">
        <f t="shared" si="103"/>
        <v>58.897659915163651</v>
      </c>
      <c r="F121" s="14">
        <f t="shared" si="103"/>
        <v>55.602976430699705</v>
      </c>
      <c r="G121" s="14">
        <f t="shared" si="103"/>
        <v>52.492594653271908</v>
      </c>
      <c r="H121" s="14">
        <f t="shared" si="103"/>
        <v>49.556204906889654</v>
      </c>
      <c r="I121" s="14">
        <f t="shared" si="103"/>
        <v>46.784074229803018</v>
      </c>
      <c r="J121" s="14">
        <f t="shared" si="103"/>
        <v>44.167014113613526</v>
      </c>
      <c r="K121" s="14">
        <f t="shared" si="103"/>
        <v>41.696350047030727</v>
      </c>
      <c r="L121" s="14">
        <f t="shared" si="103"/>
        <v>39.363892763324436</v>
      </c>
      <c r="M121" s="14">
        <f t="shared" si="103"/>
        <v>37.161911096169177</v>
      </c>
      <c r="N121" s="14">
        <f t="shared" si="103"/>
        <v>35.083106353909059</v>
      </c>
      <c r="O121" s="14">
        <f t="shared" si="103"/>
        <v>33.120588127303634</v>
      </c>
      <c r="P121" s="14">
        <f t="shared" si="103"/>
        <v>31.26785145056742</v>
      </c>
      <c r="Q121" s="14">
        <f t="shared" si="103"/>
        <v>29.518755240000758</v>
      </c>
      <c r="R121" s="14">
        <f t="shared" si="103"/>
        <v>27.867501938744805</v>
      </c>
      <c r="S121" s="14">
        <f t="shared" si="102"/>
        <v>26.308618300191089</v>
      </c>
      <c r="T121" s="14">
        <f t="shared" si="102"/>
        <v>24.836937246350278</v>
      </c>
      <c r="U121" s="14">
        <f t="shared" si="102"/>
        <v>23.447580741047933</v>
      </c>
      <c r="V121" s="20">
        <f t="shared" si="102"/>
        <v>22.135943621178654</v>
      </c>
      <c r="X121" s="17">
        <f t="shared" si="56"/>
        <v>63.954226638456262</v>
      </c>
      <c r="Y121" s="12">
        <f t="shared" si="57"/>
        <v>60.376683242489563</v>
      </c>
      <c r="Z121" s="12">
        <f t="shared" si="58"/>
        <v>56.99926448914232</v>
      </c>
      <c r="AA121" s="12">
        <f t="shared" si="59"/>
        <v>53.810775581272814</v>
      </c>
      <c r="AB121" s="12">
        <f t="shared" si="60"/>
        <v>50.800647948881583</v>
      </c>
      <c r="AC121" s="12">
        <f t="shared" si="61"/>
        <v>47.958904218513844</v>
      </c>
      <c r="AD121" s="12">
        <f t="shared" si="62"/>
        <v>45.276125142242847</v>
      </c>
      <c r="AE121" s="12">
        <f t="shared" si="63"/>
        <v>42.743418376616908</v>
      </c>
      <c r="AF121" s="12">
        <f t="shared" si="64"/>
        <v>40.352389008084799</v>
      </c>
      <c r="AG121" s="12">
        <f t="shared" si="65"/>
        <v>38.095111727202998</v>
      </c>
      <c r="AH121" s="12">
        <f t="shared" si="66"/>
        <v>35.964104559393419</v>
      </c>
      <c r="AI121" s="12">
        <f t="shared" si="67"/>
        <v>33.952304065179518</v>
      </c>
      <c r="AJ121" s="12">
        <f t="shared" si="68"/>
        <v>32.053041927699496</v>
      </c>
      <c r="AK121" s="12">
        <f t="shared" si="69"/>
        <v>30.260022849893435</v>
      </c>
      <c r="AL121" s="12">
        <f t="shared" si="70"/>
        <v>28.567303688102459</v>
      </c>
      <c r="AM121" s="12">
        <f t="shared" si="71"/>
        <v>26.969273752916099</v>
      </c>
      <c r="AN121" s="12">
        <f t="shared" si="72"/>
        <v>25.460636211972922</v>
      </c>
      <c r="AO121" s="12">
        <f t="shared" si="73"/>
        <v>24.036390533072272</v>
      </c>
      <c r="AP121" s="12">
        <f t="shared" si="74"/>
        <v>22.69181590940288</v>
      </c>
      <c r="AQ121" s="12">
        <f t="shared" si="75"/>
        <v>21.42245561194974</v>
      </c>
      <c r="AR121" s="10">
        <f t="shared" si="76"/>
        <v>20.22410221721357</v>
      </c>
      <c r="AT121" s="17">
        <f t="shared" si="77"/>
        <v>28.457984733233854</v>
      </c>
      <c r="AU121" s="12">
        <f t="shared" si="78"/>
        <v>26.866070004588181</v>
      </c>
      <c r="AV121" s="12">
        <f t="shared" si="79"/>
        <v>25.36320559089048</v>
      </c>
      <c r="AW121" s="12">
        <f t="shared" si="80"/>
        <v>23.944410095556094</v>
      </c>
      <c r="AX121" s="12">
        <f t="shared" si="81"/>
        <v>22.6049807769602</v>
      </c>
      <c r="AY121" s="12">
        <f t="shared" si="82"/>
        <v>21.340477960723501</v>
      </c>
      <c r="AZ121" s="12">
        <f t="shared" si="83"/>
        <v>20.146710323961063</v>
      </c>
      <c r="BA121" s="12">
        <f t="shared" si="84"/>
        <v>19.01972100271734</v>
      </c>
      <c r="BB121" s="12">
        <f t="shared" si="85"/>
        <v>17.955774476539112</v>
      </c>
      <c r="BC121" s="12">
        <f t="shared" si="86"/>
        <v>16.951344186713932</v>
      </c>
      <c r="BD121" s="12">
        <f t="shared" si="87"/>
        <v>16.003100847133449</v>
      </c>
      <c r="BE121" s="12">
        <f t="shared" si="88"/>
        <v>15.107901409036803</v>
      </c>
      <c r="BF121" s="12">
        <f t="shared" si="89"/>
        <v>14.262778643056624</v>
      </c>
      <c r="BG121" s="12">
        <f t="shared" si="90"/>
        <v>13.46493130403619</v>
      </c>
      <c r="BH121" s="12">
        <f t="shared" si="91"/>
        <v>12.711714846018166</v>
      </c>
      <c r="BI121" s="12">
        <f t="shared" si="92"/>
        <v>12.00063265662869</v>
      </c>
      <c r="BJ121" s="12">
        <f t="shared" si="93"/>
        <v>11.32932778180235</v>
      </c>
      <c r="BK121" s="12">
        <f t="shared" si="94"/>
        <v>10.695575113418784</v>
      </c>
      <c r="BL121" s="12">
        <f t="shared" si="95"/>
        <v>10.097274013956049</v>
      </c>
      <c r="BM121" s="12">
        <f t="shared" si="96"/>
        <v>9.5324413537144324</v>
      </c>
      <c r="BN121" s="10">
        <f t="shared" si="97"/>
        <v>8.9992049375318217</v>
      </c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</row>
    <row r="122" spans="1:127" ht="15" thickBot="1" x14ac:dyDescent="0.35">
      <c r="A122" s="29">
        <f>'Radar RCS FOV boundary'!A121</f>
        <v>25</v>
      </c>
      <c r="B122" s="14">
        <f>'Radar RCS FOV boundary'!B121</f>
        <v>70</v>
      </c>
      <c r="C122" s="14">
        <f t="shared" si="103"/>
        <v>66.084261340014635</v>
      </c>
      <c r="D122" s="14">
        <f t="shared" si="103"/>
        <v>62.387565669362182</v>
      </c>
      <c r="E122" s="14">
        <f t="shared" si="103"/>
        <v>58.897659915163651</v>
      </c>
      <c r="F122" s="14">
        <f t="shared" si="103"/>
        <v>55.602976430699705</v>
      </c>
      <c r="G122" s="14">
        <f t="shared" si="103"/>
        <v>52.492594653271908</v>
      </c>
      <c r="H122" s="14">
        <f t="shared" si="103"/>
        <v>49.556204906889654</v>
      </c>
      <c r="I122" s="14">
        <f t="shared" si="103"/>
        <v>46.784074229803018</v>
      </c>
      <c r="J122" s="14">
        <f t="shared" si="103"/>
        <v>44.167014113613526</v>
      </c>
      <c r="K122" s="14">
        <f t="shared" si="103"/>
        <v>41.696350047030727</v>
      </c>
      <c r="L122" s="14">
        <f t="shared" si="103"/>
        <v>39.363892763324436</v>
      </c>
      <c r="M122" s="14">
        <f t="shared" si="103"/>
        <v>37.161911096169177</v>
      </c>
      <c r="N122" s="14">
        <f t="shared" si="103"/>
        <v>35.083106353909059</v>
      </c>
      <c r="O122" s="14">
        <f t="shared" si="103"/>
        <v>33.120588127303634</v>
      </c>
      <c r="P122" s="14">
        <f t="shared" si="103"/>
        <v>31.26785145056742</v>
      </c>
      <c r="Q122" s="14">
        <f t="shared" si="103"/>
        <v>29.518755240000758</v>
      </c>
      <c r="R122" s="14">
        <f t="shared" si="103"/>
        <v>27.867501938744805</v>
      </c>
      <c r="S122" s="14">
        <f t="shared" si="102"/>
        <v>26.308618300191089</v>
      </c>
      <c r="T122" s="14">
        <f t="shared" si="102"/>
        <v>24.836937246350278</v>
      </c>
      <c r="U122" s="14">
        <f t="shared" si="102"/>
        <v>23.447580741047933</v>
      </c>
      <c r="V122" s="20">
        <f t="shared" si="102"/>
        <v>22.135943621178654</v>
      </c>
      <c r="X122" s="17">
        <f t="shared" si="56"/>
        <v>63.448087417408395</v>
      </c>
      <c r="Y122" s="12">
        <f t="shared" si="57"/>
        <v>59.898857005944443</v>
      </c>
      <c r="Z122" s="12">
        <f t="shared" si="58"/>
        <v>56.548167433557126</v>
      </c>
      <c r="AA122" s="12">
        <f t="shared" si="59"/>
        <v>53.384912499687054</v>
      </c>
      <c r="AB122" s="12">
        <f t="shared" si="60"/>
        <v>50.398607274901906</v>
      </c>
      <c r="AC122" s="12">
        <f t="shared" si="61"/>
        <v>47.57935334753401</v>
      </c>
      <c r="AD122" s="12">
        <f t="shared" si="62"/>
        <v>44.917806014390543</v>
      </c>
      <c r="AE122" s="12">
        <f t="shared" si="63"/>
        <v>42.405143306786648</v>
      </c>
      <c r="AF122" s="12">
        <f t="shared" si="64"/>
        <v>40.033036749235166</v>
      </c>
      <c r="AG122" s="12">
        <f t="shared" si="65"/>
        <v>37.793623753869518</v>
      </c>
      <c r="AH122" s="12">
        <f t="shared" si="66"/>
        <v>35.679481559098555</v>
      </c>
      <c r="AI122" s="12">
        <f t="shared" si="67"/>
        <v>33.683602626110016</v>
      </c>
      <c r="AJ122" s="12">
        <f t="shared" si="68"/>
        <v>31.799371411672258</v>
      </c>
      <c r="AK122" s="12">
        <f t="shared" si="69"/>
        <v>30.020542440244853</v>
      </c>
      <c r="AL122" s="12">
        <f t="shared" si="70"/>
        <v>28.341219602716308</v>
      </c>
      <c r="AM122" s="12">
        <f t="shared" si="71"/>
        <v>26.755836613152148</v>
      </c>
      <c r="AN122" s="12">
        <f t="shared" si="72"/>
        <v>25.259138558775405</v>
      </c>
      <c r="AO122" s="12">
        <f t="shared" si="73"/>
        <v>23.846164482025063</v>
      </c>
      <c r="AP122" s="12">
        <f t="shared" si="74"/>
        <v>22.512230936958844</v>
      </c>
      <c r="AQ122" s="12">
        <f t="shared" si="75"/>
        <v>21.25291646549644</v>
      </c>
      <c r="AR122" s="10">
        <f t="shared" si="76"/>
        <v>20.064046942048101</v>
      </c>
      <c r="AT122" s="17">
        <f t="shared" si="77"/>
        <v>29.569244208685863</v>
      </c>
      <c r="AU122" s="12">
        <f t="shared" si="78"/>
        <v>27.91516659876444</v>
      </c>
      <c r="AV122" s="12">
        <f t="shared" si="79"/>
        <v>26.353616640897094</v>
      </c>
      <c r="AW122" s="12">
        <f t="shared" si="80"/>
        <v>24.879418419308603</v>
      </c>
      <c r="AX122" s="12">
        <f t="shared" si="81"/>
        <v>23.487685554416625</v>
      </c>
      <c r="AY122" s="12">
        <f t="shared" si="82"/>
        <v>22.173805006430783</v>
      </c>
      <c r="AZ122" s="12">
        <f t="shared" si="83"/>
        <v>20.933421784964242</v>
      </c>
      <c r="BA122" s="12">
        <f t="shared" si="84"/>
        <v>19.762424513976178</v>
      </c>
      <c r="BB122" s="12">
        <f t="shared" si="85"/>
        <v>18.656931804198766</v>
      </c>
      <c r="BC122" s="12">
        <f t="shared" si="86"/>
        <v>17.613279387878599</v>
      </c>
      <c r="BD122" s="12">
        <f t="shared" si="87"/>
        <v>16.628007973189465</v>
      </c>
      <c r="BE122" s="12">
        <f t="shared" si="88"/>
        <v>15.697851778058563</v>
      </c>
      <c r="BF122" s="12">
        <f t="shared" si="89"/>
        <v>14.81972770540051</v>
      </c>
      <c r="BG122" s="12">
        <f t="shared" si="90"/>
        <v>13.990725123879182</v>
      </c>
      <c r="BH122" s="12">
        <f t="shared" si="91"/>
        <v>13.208096220324865</v>
      </c>
      <c r="BI122" s="12">
        <f t="shared" si="92"/>
        <v>12.469246891828684</v>
      </c>
      <c r="BJ122" s="12">
        <f t="shared" si="93"/>
        <v>11.771728147325312</v>
      </c>
      <c r="BK122" s="12">
        <f t="shared" si="94"/>
        <v>11.113227990163605</v>
      </c>
      <c r="BL122" s="12">
        <f t="shared" si="95"/>
        <v>10.491563754759103</v>
      </c>
      <c r="BM122" s="12">
        <f t="shared" si="96"/>
        <v>9.9046748719275115</v>
      </c>
      <c r="BN122" s="10">
        <f t="shared" si="97"/>
        <v>9.3506160389190534</v>
      </c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</row>
    <row r="123" spans="1:127" ht="15" thickBot="1" x14ac:dyDescent="0.35">
      <c r="A123" s="29">
        <f>'Radar RCS FOV boundary'!A122</f>
        <v>26</v>
      </c>
      <c r="B123" s="14">
        <f>'Radar RCS FOV boundary'!B122</f>
        <v>70</v>
      </c>
      <c r="C123" s="14">
        <f t="shared" si="103"/>
        <v>66.084261340014635</v>
      </c>
      <c r="D123" s="14">
        <f t="shared" si="103"/>
        <v>62.387565669362182</v>
      </c>
      <c r="E123" s="14">
        <f t="shared" si="103"/>
        <v>58.897659915163651</v>
      </c>
      <c r="F123" s="14">
        <f t="shared" si="103"/>
        <v>55.602976430699705</v>
      </c>
      <c r="G123" s="14">
        <f t="shared" si="103"/>
        <v>52.492594653271908</v>
      </c>
      <c r="H123" s="14">
        <f t="shared" si="103"/>
        <v>49.556204906889654</v>
      </c>
      <c r="I123" s="14">
        <f t="shared" si="103"/>
        <v>46.784074229803018</v>
      </c>
      <c r="J123" s="14">
        <f t="shared" si="103"/>
        <v>44.167014113613526</v>
      </c>
      <c r="K123" s="14">
        <f t="shared" si="103"/>
        <v>41.696350047030727</v>
      </c>
      <c r="L123" s="14">
        <f t="shared" si="103"/>
        <v>39.363892763324436</v>
      </c>
      <c r="M123" s="14">
        <f t="shared" si="103"/>
        <v>37.161911096169177</v>
      </c>
      <c r="N123" s="14">
        <f t="shared" si="103"/>
        <v>35.083106353909059</v>
      </c>
      <c r="O123" s="14">
        <f t="shared" si="103"/>
        <v>33.120588127303634</v>
      </c>
      <c r="P123" s="14">
        <f t="shared" si="103"/>
        <v>31.26785145056742</v>
      </c>
      <c r="Q123" s="14">
        <f t="shared" si="103"/>
        <v>29.518755240000758</v>
      </c>
      <c r="R123" s="14">
        <f t="shared" si="103"/>
        <v>27.867501938744805</v>
      </c>
      <c r="S123" s="14">
        <f t="shared" si="102"/>
        <v>26.308618300191089</v>
      </c>
      <c r="T123" s="14">
        <f t="shared" si="102"/>
        <v>24.836937246350278</v>
      </c>
      <c r="U123" s="14">
        <f t="shared" si="102"/>
        <v>23.447580741047933</v>
      </c>
      <c r="V123" s="20">
        <f t="shared" si="102"/>
        <v>22.135943621178654</v>
      </c>
      <c r="X123" s="17">
        <f t="shared" si="56"/>
        <v>62.922640884665206</v>
      </c>
      <c r="Y123" s="12">
        <f t="shared" si="57"/>
        <v>59.4028034918015</v>
      </c>
      <c r="Z123" s="12">
        <f t="shared" si="58"/>
        <v>56.079862718310629</v>
      </c>
      <c r="AA123" s="12">
        <f t="shared" si="59"/>
        <v>52.942804339842617</v>
      </c>
      <c r="AB123" s="12">
        <f t="shared" si="60"/>
        <v>49.981230258106017</v>
      </c>
      <c r="AC123" s="12">
        <f t="shared" si="61"/>
        <v>47.185324035316071</v>
      </c>
      <c r="AD123" s="12">
        <f t="shared" si="62"/>
        <v>44.545818356615733</v>
      </c>
      <c r="AE123" s="12">
        <f t="shared" si="63"/>
        <v>42.053964312620217</v>
      </c>
      <c r="AF123" s="12">
        <f t="shared" si="64"/>
        <v>39.701502400269192</v>
      </c>
      <c r="AG123" s="12">
        <f t="shared" si="65"/>
        <v>37.480635145865818</v>
      </c>
      <c r="AH123" s="12">
        <f t="shared" si="66"/>
        <v>35.384001259559071</v>
      </c>
      <c r="AI123" s="12">
        <f t="shared" si="67"/>
        <v>33.404651235601548</v>
      </c>
      <c r="AJ123" s="12">
        <f t="shared" si="68"/>
        <v>31.536024317507653</v>
      </c>
      <c r="AK123" s="12">
        <f t="shared" si="69"/>
        <v>29.771926751760464</v>
      </c>
      <c r="AL123" s="12">
        <f t="shared" si="70"/>
        <v>28.106511257987311</v>
      </c>
      <c r="AM123" s="12">
        <f t="shared" si="71"/>
        <v>26.53425764755567</v>
      </c>
      <c r="AN123" s="12">
        <f t="shared" si="72"/>
        <v>25.049954526347868</v>
      </c>
      <c r="AO123" s="12">
        <f t="shared" si="73"/>
        <v>23.648682021066499</v>
      </c>
      <c r="AP123" s="12">
        <f t="shared" si="74"/>
        <v>22.325795471815198</v>
      </c>
      <c r="AQ123" s="12">
        <f t="shared" si="75"/>
        <v>21.076910036902159</v>
      </c>
      <c r="AR123" s="10">
        <f t="shared" si="76"/>
        <v>19.897886158837427</v>
      </c>
      <c r="AT123" s="17">
        <f t="shared" si="77"/>
        <v>30.671505735771422</v>
      </c>
      <c r="AU123" s="12">
        <f t="shared" si="78"/>
        <v>28.955768581921092</v>
      </c>
      <c r="AV123" s="12">
        <f t="shared" si="79"/>
        <v>27.336008260980833</v>
      </c>
      <c r="AW123" s="12">
        <f t="shared" si="80"/>
        <v>25.806855913020808</v>
      </c>
      <c r="AX123" s="12">
        <f t="shared" si="81"/>
        <v>24.363243007430988</v>
      </c>
      <c r="AY123" s="12">
        <f t="shared" si="82"/>
        <v>23.000384542762195</v>
      </c>
      <c r="AZ123" s="12">
        <f t="shared" si="83"/>
        <v>21.713763186353283</v>
      </c>
      <c r="BA123" s="12">
        <f t="shared" si="84"/>
        <v>20.499114301173702</v>
      </c>
      <c r="BB123" s="12">
        <f t="shared" si="85"/>
        <v>19.35241181025135</v>
      </c>
      <c r="BC123" s="12">
        <f t="shared" si="86"/>
        <v>18.269854851831941</v>
      </c>
      <c r="BD123" s="12">
        <f t="shared" si="87"/>
        <v>17.247855181037096</v>
      </c>
      <c r="BE123" s="12">
        <f t="shared" si="88"/>
        <v>16.283025276262581</v>
      </c>
      <c r="BF123" s="12">
        <f t="shared" si="89"/>
        <v>15.372167110894294</v>
      </c>
      <c r="BG123" s="12">
        <f t="shared" si="90"/>
        <v>14.512261553124517</v>
      </c>
      <c r="BH123" s="12">
        <f t="shared" si="91"/>
        <v>13.700458358733249</v>
      </c>
      <c r="BI123" s="12">
        <f t="shared" si="92"/>
        <v>12.934066723664513</v>
      </c>
      <c r="BJ123" s="12">
        <f t="shared" si="93"/>
        <v>12.210546365083321</v>
      </c>
      <c r="BK123" s="12">
        <f t="shared" si="94"/>
        <v>11.527499101350458</v>
      </c>
      <c r="BL123" s="12">
        <f t="shared" si="95"/>
        <v>10.882660903006105</v>
      </c>
      <c r="BM123" s="12">
        <f t="shared" si="96"/>
        <v>10.273894388414503</v>
      </c>
      <c r="BN123" s="10">
        <f t="shared" si="97"/>
        <v>9.6991817391956268</v>
      </c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</row>
    <row r="124" spans="1:127" ht="15" thickBot="1" x14ac:dyDescent="0.35">
      <c r="A124" s="29">
        <f>'Radar RCS FOV boundary'!A123</f>
        <v>27</v>
      </c>
      <c r="B124" s="14">
        <f>'Radar RCS FOV boundary'!B123</f>
        <v>70</v>
      </c>
      <c r="C124" s="14">
        <f t="shared" si="103"/>
        <v>66.084261340014635</v>
      </c>
      <c r="D124" s="14">
        <f t="shared" si="103"/>
        <v>62.387565669362182</v>
      </c>
      <c r="E124" s="14">
        <f t="shared" si="103"/>
        <v>58.897659915163651</v>
      </c>
      <c r="F124" s="14">
        <f t="shared" si="103"/>
        <v>55.602976430699705</v>
      </c>
      <c r="G124" s="14">
        <f t="shared" si="103"/>
        <v>52.492594653271908</v>
      </c>
      <c r="H124" s="14">
        <f t="shared" si="103"/>
        <v>49.556204906889654</v>
      </c>
      <c r="I124" s="14">
        <f t="shared" si="103"/>
        <v>46.784074229803018</v>
      </c>
      <c r="J124" s="14">
        <f t="shared" si="103"/>
        <v>44.167014113613526</v>
      </c>
      <c r="K124" s="14">
        <f t="shared" si="103"/>
        <v>41.696350047030727</v>
      </c>
      <c r="L124" s="14">
        <f t="shared" si="103"/>
        <v>39.363892763324436</v>
      </c>
      <c r="M124" s="14">
        <f t="shared" si="103"/>
        <v>37.161911096169177</v>
      </c>
      <c r="N124" s="14">
        <f t="shared" si="103"/>
        <v>35.083106353909059</v>
      </c>
      <c r="O124" s="14">
        <f t="shared" si="103"/>
        <v>33.120588127303634</v>
      </c>
      <c r="P124" s="14">
        <f t="shared" si="103"/>
        <v>31.26785145056742</v>
      </c>
      <c r="Q124" s="14">
        <f t="shared" si="103"/>
        <v>29.518755240000758</v>
      </c>
      <c r="R124" s="14">
        <f t="shared" si="103"/>
        <v>27.867501938744805</v>
      </c>
      <c r="S124" s="14">
        <f t="shared" si="102"/>
        <v>26.308618300191089</v>
      </c>
      <c r="T124" s="14">
        <f t="shared" si="102"/>
        <v>24.836937246350278</v>
      </c>
      <c r="U124" s="14">
        <f t="shared" si="102"/>
        <v>23.447580741047933</v>
      </c>
      <c r="V124" s="20">
        <f t="shared" si="102"/>
        <v>22.135943621178654</v>
      </c>
      <c r="X124" s="17">
        <f t="shared" si="56"/>
        <v>62.37804693409268</v>
      </c>
      <c r="Y124" s="12">
        <f t="shared" si="57"/>
        <v>58.888673649603987</v>
      </c>
      <c r="Z124" s="12">
        <f t="shared" si="58"/>
        <v>55.594492848960904</v>
      </c>
      <c r="AA124" s="12">
        <f t="shared" si="59"/>
        <v>52.484585635661531</v>
      </c>
      <c r="AB124" s="12">
        <f t="shared" si="60"/>
        <v>49.548643906706218</v>
      </c>
      <c r="AC124" s="12">
        <f t="shared" si="61"/>
        <v>46.776936185344248</v>
      </c>
      <c r="AD124" s="12">
        <f t="shared" si="62"/>
        <v>44.160275365106813</v>
      </c>
      <c r="AE124" s="12">
        <f t="shared" si="63"/>
        <v>41.689988258210406</v>
      </c>
      <c r="AF124" s="12">
        <f t="shared" si="64"/>
        <v>39.357886847395974</v>
      </c>
      <c r="AG124" s="12">
        <f t="shared" si="65"/>
        <v>37.156241145914862</v>
      </c>
      <c r="AH124" s="12">
        <f t="shared" si="66"/>
        <v>35.077753575703468</v>
      </c>
      <c r="AI124" s="12">
        <f t="shared" si="67"/>
        <v>33.11553477882029</v>
      </c>
      <c r="AJ124" s="12">
        <f t="shared" si="68"/>
        <v>31.263080781970061</v>
      </c>
      <c r="AK124" s="12">
        <f t="shared" si="69"/>
        <v>29.514251438424267</v>
      </c>
      <c r="AL124" s="12">
        <f t="shared" si="70"/>
        <v>27.86325007588189</v>
      </c>
      <c r="AM124" s="12">
        <f t="shared" si="71"/>
        <v>26.304604282810878</v>
      </c>
      <c r="AN124" s="12">
        <f t="shared" si="72"/>
        <v>24.833147769584887</v>
      </c>
      <c r="AO124" s="12">
        <f t="shared" si="73"/>
        <v>23.444003244292134</v>
      </c>
      <c r="AP124" s="12">
        <f t="shared" si="74"/>
        <v>22.132566246456459</v>
      </c>
      <c r="AQ124" s="12">
        <f t="shared" si="75"/>
        <v>20.894489885085935</v>
      </c>
      <c r="AR124" s="10">
        <f t="shared" si="76"/>
        <v>19.725670430461594</v>
      </c>
      <c r="AT124" s="17">
        <f t="shared" si="77"/>
        <v>31.76443389528816</v>
      </c>
      <c r="AU124" s="12">
        <f t="shared" si="78"/>
        <v>29.987559297912025</v>
      </c>
      <c r="AV124" s="12">
        <f t="shared" si="79"/>
        <v>28.310081508462915</v>
      </c>
      <c r="AW124" s="12">
        <f t="shared" si="80"/>
        <v>26.726440356605416</v>
      </c>
      <c r="AX124" s="12">
        <f t="shared" si="81"/>
        <v>25.231386703060377</v>
      </c>
      <c r="AY124" s="12">
        <f t="shared" si="82"/>
        <v>23.819965040800174</v>
      </c>
      <c r="AZ124" s="12">
        <f t="shared" si="83"/>
        <v>22.487497069517875</v>
      </c>
      <c r="BA124" s="12">
        <f t="shared" si="84"/>
        <v>21.229566188926174</v>
      </c>
      <c r="BB124" s="12">
        <f t="shared" si="85"/>
        <v>20.042002859487656</v>
      </c>
      <c r="BC124" s="12">
        <f t="shared" si="86"/>
        <v>18.920870782052898</v>
      </c>
      <c r="BD124" s="12">
        <f t="shared" si="87"/>
        <v>17.862453850597586</v>
      </c>
      <c r="BE124" s="12">
        <f t="shared" si="88"/>
        <v>16.863243834812021</v>
      </c>
      <c r="BF124" s="12">
        <f t="shared" si="89"/>
        <v>15.919928751715833</v>
      </c>
      <c r="BG124" s="12">
        <f t="shared" si="90"/>
        <v>15.029381887754317</v>
      </c>
      <c r="BH124" s="12">
        <f t="shared" si="91"/>
        <v>14.188651434989126</v>
      </c>
      <c r="BI124" s="12">
        <f t="shared" si="92"/>
        <v>13.394950707031358</v>
      </c>
      <c r="BJ124" s="12">
        <f t="shared" si="93"/>
        <v>12.645648902286771</v>
      </c>
      <c r="BK124" s="12">
        <f t="shared" si="94"/>
        <v>11.938262383896975</v>
      </c>
      <c r="BL124" s="12">
        <f t="shared" si="95"/>
        <v>11.270446447473054</v>
      </c>
      <c r="BM124" s="12">
        <f t="shared" si="96"/>
        <v>10.639987549334982</v>
      </c>
      <c r="BN124" s="10">
        <f t="shared" si="97"/>
        <v>10.0447959694965</v>
      </c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</row>
    <row r="125" spans="1:127" ht="15" thickBot="1" x14ac:dyDescent="0.35">
      <c r="A125" s="29">
        <f>'Radar RCS FOV boundary'!A124</f>
        <v>28</v>
      </c>
      <c r="B125" s="14">
        <f>'Radar RCS FOV boundary'!B124</f>
        <v>70</v>
      </c>
      <c r="C125" s="14">
        <f t="shared" si="103"/>
        <v>66.084261340014635</v>
      </c>
      <c r="D125" s="14">
        <f t="shared" si="103"/>
        <v>62.387565669362182</v>
      </c>
      <c r="E125" s="14">
        <f t="shared" si="103"/>
        <v>58.897659915163651</v>
      </c>
      <c r="F125" s="14">
        <f t="shared" si="103"/>
        <v>55.602976430699705</v>
      </c>
      <c r="G125" s="14">
        <f t="shared" si="103"/>
        <v>52.492594653271908</v>
      </c>
      <c r="H125" s="14">
        <f t="shared" si="103"/>
        <v>49.556204906889654</v>
      </c>
      <c r="I125" s="14">
        <f t="shared" si="103"/>
        <v>46.784074229803018</v>
      </c>
      <c r="J125" s="14">
        <f t="shared" si="103"/>
        <v>44.167014113613526</v>
      </c>
      <c r="K125" s="14">
        <f t="shared" si="103"/>
        <v>41.696350047030727</v>
      </c>
      <c r="L125" s="14">
        <f t="shared" si="103"/>
        <v>39.363892763324436</v>
      </c>
      <c r="M125" s="14">
        <f t="shared" si="103"/>
        <v>37.161911096169177</v>
      </c>
      <c r="N125" s="14">
        <f t="shared" si="103"/>
        <v>35.083106353909059</v>
      </c>
      <c r="O125" s="14">
        <f t="shared" si="103"/>
        <v>33.120588127303634</v>
      </c>
      <c r="P125" s="14">
        <f t="shared" si="103"/>
        <v>31.26785145056742</v>
      </c>
      <c r="Q125" s="14">
        <f t="shared" si="103"/>
        <v>29.518755240000758</v>
      </c>
      <c r="R125" s="14">
        <f t="shared" si="103"/>
        <v>27.867501938744805</v>
      </c>
      <c r="S125" s="14">
        <f t="shared" si="102"/>
        <v>26.308618300191089</v>
      </c>
      <c r="T125" s="14">
        <f t="shared" si="102"/>
        <v>24.836937246350278</v>
      </c>
      <c r="U125" s="14">
        <f t="shared" si="102"/>
        <v>23.447580741047933</v>
      </c>
      <c r="V125" s="20">
        <f t="shared" si="102"/>
        <v>22.135943621178654</v>
      </c>
      <c r="X125" s="17">
        <f t="shared" si="56"/>
        <v>61.814471286133767</v>
      </c>
      <c r="Y125" s="12">
        <f t="shared" si="57"/>
        <v>58.356623929538493</v>
      </c>
      <c r="Z125" s="12">
        <f t="shared" si="58"/>
        <v>55.092205524008193</v>
      </c>
      <c r="AA125" s="12">
        <f t="shared" si="59"/>
        <v>52.01039582351936</v>
      </c>
      <c r="AB125" s="12">
        <f t="shared" si="60"/>
        <v>49.100979857129424</v>
      </c>
      <c r="AC125" s="12">
        <f t="shared" si="61"/>
        <v>46.354314070419079</v>
      </c>
      <c r="AD125" s="12">
        <f t="shared" si="62"/>
        <v>43.761294360952739</v>
      </c>
      <c r="AE125" s="12">
        <f t="shared" si="63"/>
        <v>41.313325901807275</v>
      </c>
      <c r="AF125" s="12">
        <f t="shared" si="64"/>
        <v>39.002294653146116</v>
      </c>
      <c r="AG125" s="12">
        <f t="shared" si="65"/>
        <v>36.8205404674109</v>
      </c>
      <c r="AH125" s="12">
        <f t="shared" si="66"/>
        <v>34.760831698985243</v>
      </c>
      <c r="AI125" s="12">
        <f t="shared" si="67"/>
        <v>32.81634123417151</v>
      </c>
      <c r="AJ125" s="12">
        <f t="shared" si="68"/>
        <v>30.980623862029837</v>
      </c>
      <c r="AK125" s="12">
        <f t="shared" si="69"/>
        <v>29.247594911072479</v>
      </c>
      <c r="AL125" s="12">
        <f t="shared" si="70"/>
        <v>27.611510081002798</v>
      </c>
      <c r="AM125" s="12">
        <f t="shared" si="71"/>
        <v>26.066946402649108</v>
      </c>
      <c r="AN125" s="12">
        <f t="shared" si="72"/>
        <v>24.608784262983114</v>
      </c>
      <c r="AO125" s="12">
        <f t="shared" si="73"/>
        <v>23.232190435643076</v>
      </c>
      <c r="AP125" s="12">
        <f t="shared" si="74"/>
        <v>21.93260206071465</v>
      </c>
      <c r="AQ125" s="12">
        <f t="shared" si="75"/>
        <v>20.705711520668721</v>
      </c>
      <c r="AR125" s="10">
        <f t="shared" si="76"/>
        <v>19.547452162326056</v>
      </c>
      <c r="AT125" s="17">
        <f t="shared" si="77"/>
        <v>32.847696108186092</v>
      </c>
      <c r="AU125" s="12">
        <f t="shared" si="78"/>
        <v>31.010224771867875</v>
      </c>
      <c r="AV125" s="12">
        <f t="shared" si="79"/>
        <v>29.275539971953034</v>
      </c>
      <c r="AW125" s="12">
        <f t="shared" si="80"/>
        <v>27.637891919665556</v>
      </c>
      <c r="AX125" s="12">
        <f t="shared" si="81"/>
        <v>26.091852464375108</v>
      </c>
      <c r="AY125" s="12">
        <f t="shared" si="82"/>
        <v>24.632297101440994</v>
      </c>
      <c r="AZ125" s="12">
        <f t="shared" si="83"/>
        <v>23.254387986521596</v>
      </c>
      <c r="BA125" s="12">
        <f t="shared" si="84"/>
        <v>21.953557900048423</v>
      </c>
      <c r="BB125" s="12">
        <f t="shared" si="85"/>
        <v>20.725495108713474</v>
      </c>
      <c r="BC125" s="12">
        <f t="shared" si="86"/>
        <v>19.566129073791657</v>
      </c>
      <c r="BD125" s="12">
        <f t="shared" si="87"/>
        <v>18.471616958927239</v>
      </c>
      <c r="BE125" s="12">
        <f t="shared" si="88"/>
        <v>17.438330892662769</v>
      </c>
      <c r="BF125" s="12">
        <f t="shared" si="89"/>
        <v>16.462845943491104</v>
      </c>
      <c r="BG125" s="12">
        <f t="shared" si="90"/>
        <v>15.541928767572372</v>
      </c>
      <c r="BH125" s="12">
        <f t="shared" si="91"/>
        <v>14.672526891487776</v>
      </c>
      <c r="BI125" s="12">
        <f t="shared" si="92"/>
        <v>13.851758594506723</v>
      </c>
      <c r="BJ125" s="12">
        <f t="shared" si="93"/>
        <v>13.076903356831087</v>
      </c>
      <c r="BK125" s="12">
        <f t="shared" si="94"/>
        <v>12.345392842156288</v>
      </c>
      <c r="BL125" s="12">
        <f t="shared" si="95"/>
        <v>11.65480238466003</v>
      </c>
      <c r="BM125" s="12">
        <f t="shared" si="96"/>
        <v>11.002842952201419</v>
      </c>
      <c r="BN125" s="10">
        <f t="shared" si="97"/>
        <v>10.387353559091668</v>
      </c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</row>
    <row r="126" spans="1:127" ht="15" thickBot="1" x14ac:dyDescent="0.35">
      <c r="A126" s="29">
        <f>'Radar RCS FOV boundary'!A125</f>
        <v>29</v>
      </c>
      <c r="B126" s="14">
        <f>'Radar RCS FOV boundary'!B125</f>
        <v>70</v>
      </c>
      <c r="C126" s="14">
        <f t="shared" si="103"/>
        <v>66.084261340014635</v>
      </c>
      <c r="D126" s="14">
        <f t="shared" si="103"/>
        <v>62.387565669362182</v>
      </c>
      <c r="E126" s="14">
        <f t="shared" si="103"/>
        <v>58.897659915163651</v>
      </c>
      <c r="F126" s="14">
        <f t="shared" si="103"/>
        <v>55.602976430699705</v>
      </c>
      <c r="G126" s="14">
        <f t="shared" si="103"/>
        <v>52.492594653271908</v>
      </c>
      <c r="H126" s="14">
        <f t="shared" si="103"/>
        <v>49.556204906889654</v>
      </c>
      <c r="I126" s="14">
        <f t="shared" si="103"/>
        <v>46.784074229803018</v>
      </c>
      <c r="J126" s="14">
        <f t="shared" si="103"/>
        <v>44.167014113613526</v>
      </c>
      <c r="K126" s="14">
        <f t="shared" si="103"/>
        <v>41.696350047030727</v>
      </c>
      <c r="L126" s="14">
        <f t="shared" si="103"/>
        <v>39.363892763324436</v>
      </c>
      <c r="M126" s="14">
        <f t="shared" si="103"/>
        <v>37.161911096169177</v>
      </c>
      <c r="N126" s="14">
        <f t="shared" si="103"/>
        <v>35.083106353909059</v>
      </c>
      <c r="O126" s="14">
        <f t="shared" si="103"/>
        <v>33.120588127303634</v>
      </c>
      <c r="P126" s="14">
        <f t="shared" si="103"/>
        <v>31.26785145056742</v>
      </c>
      <c r="Q126" s="14">
        <f t="shared" si="103"/>
        <v>29.518755240000758</v>
      </c>
      <c r="R126" s="14">
        <f t="shared" si="103"/>
        <v>27.867501938744805</v>
      </c>
      <c r="S126" s="14">
        <f t="shared" si="102"/>
        <v>26.308618300191089</v>
      </c>
      <c r="T126" s="14">
        <f t="shared" si="102"/>
        <v>24.836937246350278</v>
      </c>
      <c r="U126" s="14">
        <f t="shared" si="102"/>
        <v>23.447580741047933</v>
      </c>
      <c r="V126" s="20">
        <f t="shared" si="102"/>
        <v>22.135943621178654</v>
      </c>
      <c r="X126" s="17">
        <f t="shared" si="56"/>
        <v>61.232085437379503</v>
      </c>
      <c r="Y126" s="12">
        <f t="shared" si="57"/>
        <v>57.806816234827018</v>
      </c>
      <c r="Z126" s="12">
        <f t="shared" si="58"/>
        <v>54.573153589950138</v>
      </c>
      <c r="AA126" s="12">
        <f t="shared" si="59"/>
        <v>51.520379199814606</v>
      </c>
      <c r="AB126" s="12">
        <f t="shared" si="60"/>
        <v>48.638374333960044</v>
      </c>
      <c r="AC126" s="12">
        <f t="shared" si="61"/>
        <v>45.917586294841087</v>
      </c>
      <c r="AD126" s="12">
        <f t="shared" si="62"/>
        <v>43.348996754442183</v>
      </c>
      <c r="AE126" s="12">
        <f t="shared" si="63"/>
        <v>40.924091862114331</v>
      </c>
      <c r="AF126" s="12">
        <f t="shared" si="64"/>
        <v>38.634834024553278</v>
      </c>
      <c r="AG126" s="12">
        <f t="shared" si="65"/>
        <v>36.473635264380974</v>
      </c>
      <c r="AH126" s="12">
        <f t="shared" si="66"/>
        <v>34.433332069024665</v>
      </c>
      <c r="AI126" s="12">
        <f t="shared" si="67"/>
        <v>32.507161646527607</v>
      </c>
      <c r="AJ126" s="12">
        <f t="shared" si="68"/>
        <v>30.688739509589016</v>
      </c>
      <c r="AK126" s="12">
        <f t="shared" si="69"/>
        <v>28.972038313533048</v>
      </c>
      <c r="AL126" s="12">
        <f t="shared" si="70"/>
        <v>27.351367878063357</v>
      </c>
      <c r="AM126" s="12">
        <f t="shared" si="71"/>
        <v>25.821356326583146</v>
      </c>
      <c r="AN126" s="12">
        <f t="shared" si="72"/>
        <v>24.376932280565153</v>
      </c>
      <c r="AO126" s="12">
        <f t="shared" si="73"/>
        <v>23.013308049952951</v>
      </c>
      <c r="AP126" s="12">
        <f t="shared" si="74"/>
        <v>21.725963763876479</v>
      </c>
      <c r="AQ126" s="12">
        <f t="shared" si="75"/>
        <v>20.510632389081447</v>
      </c>
      <c r="AR126" s="10">
        <f t="shared" si="76"/>
        <v>19.363285586414673</v>
      </c>
      <c r="AT126" s="17">
        <f t="shared" si="77"/>
        <v>33.920962736771742</v>
      </c>
      <c r="AU126" s="12">
        <f t="shared" si="78"/>
        <v>32.023453805738882</v>
      </c>
      <c r="AV126" s="12">
        <f t="shared" si="79"/>
        <v>30.232089861547635</v>
      </c>
      <c r="AW126" s="12">
        <f t="shared" si="80"/>
        <v>28.540933246647441</v>
      </c>
      <c r="AX126" s="12">
        <f t="shared" si="81"/>
        <v>26.944378450848028</v>
      </c>
      <c r="AY126" s="12">
        <f t="shared" si="82"/>
        <v>25.437133531287142</v>
      </c>
      <c r="AZ126" s="12">
        <f t="shared" si="83"/>
        <v>24.014202571748982</v>
      </c>
      <c r="BA126" s="12">
        <f t="shared" si="84"/>
        <v>22.670869123193018</v>
      </c>
      <c r="BB126" s="12">
        <f t="shared" si="85"/>
        <v>21.402680570605085</v>
      </c>
      <c r="BC126" s="12">
        <f t="shared" si="86"/>
        <v>20.205433374353142</v>
      </c>
      <c r="BD126" s="12">
        <f t="shared" si="87"/>
        <v>19.075159137128672</v>
      </c>
      <c r="BE126" s="12">
        <f t="shared" si="88"/>
        <v>18.008111450291128</v>
      </c>
      <c r="BF126" s="12">
        <f t="shared" si="89"/>
        <v>17.000753476016417</v>
      </c>
      <c r="BG126" s="12">
        <f t="shared" si="90"/>
        <v>16.049746224089017</v>
      </c>
      <c r="BH126" s="12">
        <f t="shared" si="91"/>
        <v>15.151937484480166</v>
      </c>
      <c r="BI126" s="12">
        <f t="shared" si="92"/>
        <v>14.304351379027874</v>
      </c>
      <c r="BJ126" s="12">
        <f t="shared" si="93"/>
        <v>13.50417849758681</v>
      </c>
      <c r="BK126" s="12">
        <f t="shared" si="94"/>
        <v>12.748766585953328</v>
      </c>
      <c r="BL126" s="12">
        <f t="shared" si="95"/>
        <v>12.035611754699799</v>
      </c>
      <c r="BM126" s="12">
        <f t="shared" si="96"/>
        <v>11.362350179779051</v>
      </c>
      <c r="BN126" s="10">
        <f t="shared" si="97"/>
        <v>10.726750267389733</v>
      </c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</row>
    <row r="127" spans="1:127" ht="15" thickBot="1" x14ac:dyDescent="0.35">
      <c r="A127" s="29">
        <f>'Radar RCS FOV boundary'!A126</f>
        <v>30</v>
      </c>
      <c r="B127" s="14">
        <f>'Radar RCS FOV boundary'!B126</f>
        <v>70</v>
      </c>
      <c r="C127" s="14">
        <f t="shared" si="103"/>
        <v>66.084261340014635</v>
      </c>
      <c r="D127" s="14">
        <f t="shared" si="103"/>
        <v>62.387565669362182</v>
      </c>
      <c r="E127" s="14">
        <f t="shared" si="103"/>
        <v>58.897659915163651</v>
      </c>
      <c r="F127" s="14">
        <f t="shared" si="103"/>
        <v>55.602976430699705</v>
      </c>
      <c r="G127" s="14">
        <f t="shared" si="103"/>
        <v>52.492594653271908</v>
      </c>
      <c r="H127" s="14">
        <f t="shared" si="103"/>
        <v>49.556204906889654</v>
      </c>
      <c r="I127" s="14">
        <f t="shared" si="103"/>
        <v>46.784074229803018</v>
      </c>
      <c r="J127" s="14">
        <f t="shared" si="103"/>
        <v>44.167014113613526</v>
      </c>
      <c r="K127" s="14">
        <f t="shared" si="103"/>
        <v>41.696350047030727</v>
      </c>
      <c r="L127" s="14">
        <f t="shared" si="103"/>
        <v>39.363892763324436</v>
      </c>
      <c r="M127" s="14">
        <f t="shared" si="103"/>
        <v>37.161911096169177</v>
      </c>
      <c r="N127" s="14">
        <f t="shared" si="103"/>
        <v>35.083106353909059</v>
      </c>
      <c r="O127" s="14">
        <f t="shared" si="103"/>
        <v>33.120588127303634</v>
      </c>
      <c r="P127" s="14">
        <f t="shared" si="103"/>
        <v>31.26785145056742</v>
      </c>
      <c r="Q127" s="14">
        <f t="shared" si="103"/>
        <v>29.518755240000758</v>
      </c>
      <c r="R127" s="14">
        <f t="shared" si="103"/>
        <v>27.867501938744805</v>
      </c>
      <c r="S127" s="14">
        <f t="shared" si="102"/>
        <v>26.308618300191089</v>
      </c>
      <c r="T127" s="14">
        <f t="shared" si="102"/>
        <v>24.836937246350278</v>
      </c>
      <c r="U127" s="14">
        <f t="shared" si="102"/>
        <v>23.447580741047933</v>
      </c>
      <c r="V127" s="20">
        <f t="shared" si="102"/>
        <v>22.135943621178654</v>
      </c>
      <c r="X127" s="17">
        <f t="shared" si="56"/>
        <v>60.631066608382412</v>
      </c>
      <c r="Y127" s="12">
        <f t="shared" si="57"/>
        <v>57.239417872459683</v>
      </c>
      <c r="Z127" s="12">
        <f t="shared" si="58"/>
        <v>54.037494994770434</v>
      </c>
      <c r="AA127" s="12">
        <f t="shared" si="59"/>
        <v>51.014684877059167</v>
      </c>
      <c r="AB127" s="12">
        <f t="shared" si="60"/>
        <v>48.160968108486728</v>
      </c>
      <c r="AC127" s="12">
        <f t="shared" si="61"/>
        <v>45.466885755276394</v>
      </c>
      <c r="AD127" s="12">
        <f t="shared" si="62"/>
        <v>42.923508008118198</v>
      </c>
      <c r="AE127" s="12">
        <f t="shared" si="63"/>
        <v>40.522404583409909</v>
      </c>
      <c r="AF127" s="12">
        <f t="shared" si="64"/>
        <v>38.255616780226681</v>
      </c>
      <c r="AG127" s="12">
        <f t="shared" si="65"/>
        <v>36.11563110039927</v>
      </c>
      <c r="AH127" s="12">
        <f t="shared" si="66"/>
        <v>34.095354344262091</v>
      </c>
      <c r="AI127" s="12">
        <f t="shared" si="67"/>
        <v>32.188090099523123</v>
      </c>
      <c r="AJ127" s="12">
        <f t="shared" si="68"/>
        <v>30.387516545326061</v>
      </c>
      <c r="AK127" s="12">
        <f t="shared" si="69"/>
        <v>28.687665497933519</v>
      </c>
      <c r="AL127" s="12">
        <f t="shared" si="70"/>
        <v>27.082902628576569</v>
      </c>
      <c r="AM127" s="12">
        <f t="shared" si="71"/>
        <v>25.567908787900333</v>
      </c>
      <c r="AN127" s="12">
        <f t="shared" si="72"/>
        <v>24.137662375103744</v>
      </c>
      <c r="AO127" s="12">
        <f t="shared" si="73"/>
        <v>22.787422693334204</v>
      </c>
      <c r="AP127" s="12">
        <f t="shared" si="74"/>
        <v>21.512714236166826</v>
      </c>
      <c r="AQ127" s="12">
        <f t="shared" si="75"/>
        <v>20.30931185308431</v>
      </c>
      <c r="AR127" s="10">
        <f t="shared" si="76"/>
        <v>19.173226744786867</v>
      </c>
      <c r="AT127" s="17">
        <f t="shared" si="77"/>
        <v>34.983907185017166</v>
      </c>
      <c r="AU127" s="12">
        <f t="shared" si="78"/>
        <v>33.026938072992721</v>
      </c>
      <c r="AV127" s="12">
        <f t="shared" si="79"/>
        <v>31.17944009823043</v>
      </c>
      <c r="AW127" s="12">
        <f t="shared" si="80"/>
        <v>29.435289541239875</v>
      </c>
      <c r="AX127" s="12">
        <f t="shared" si="81"/>
        <v>27.788705238032794</v>
      </c>
      <c r="AY127" s="12">
        <f t="shared" si="82"/>
        <v>26.23422941786847</v>
      </c>
      <c r="AZ127" s="12">
        <f t="shared" si="83"/>
        <v>24.766709612918856</v>
      </c>
      <c r="BA127" s="12">
        <f t="shared" si="84"/>
        <v>23.381281579891176</v>
      </c>
      <c r="BB127" s="12">
        <f t="shared" si="85"/>
        <v>22.073353176999984</v>
      </c>
      <c r="BC127" s="12">
        <f t="shared" si="86"/>
        <v>20.838589142847272</v>
      </c>
      <c r="BD127" s="12">
        <f t="shared" si="87"/>
        <v>19.672896726758729</v>
      </c>
      <c r="BE127" s="12">
        <f t="shared" si="88"/>
        <v>18.572412122946314</v>
      </c>
      <c r="BF127" s="12">
        <f t="shared" si="89"/>
        <v>17.533487663532007</v>
      </c>
      <c r="BG127" s="12">
        <f t="shared" si="90"/>
        <v>16.552679727982454</v>
      </c>
      <c r="BH127" s="12">
        <f t="shared" si="91"/>
        <v>15.626737328879358</v>
      </c>
      <c r="BI127" s="12">
        <f t="shared" si="92"/>
        <v>14.752591336191795</v>
      </c>
      <c r="BJ127" s="12">
        <f t="shared" si="93"/>
        <v>13.927344304333346</v>
      </c>
      <c r="BK127" s="12">
        <f t="shared" si="94"/>
        <v>13.148260868284703</v>
      </c>
      <c r="BL127" s="12">
        <f t="shared" si="95"/>
        <v>12.412758676948771</v>
      </c>
      <c r="BM127" s="12">
        <f t="shared" si="96"/>
        <v>11.718399833685956</v>
      </c>
      <c r="BN127" s="10">
        <f t="shared" si="97"/>
        <v>11.062882815658384</v>
      </c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</row>
    <row r="128" spans="1:127" ht="15" thickBot="1" x14ac:dyDescent="0.35">
      <c r="A128" s="29">
        <f>'Radar RCS FOV boundary'!A127</f>
        <v>31</v>
      </c>
      <c r="B128" s="14">
        <f>'Radar RCS FOV boundary'!B127</f>
        <v>70</v>
      </c>
      <c r="C128" s="14">
        <f t="shared" si="103"/>
        <v>66.084261340014635</v>
      </c>
      <c r="D128" s="14">
        <f t="shared" si="103"/>
        <v>62.387565669362182</v>
      </c>
      <c r="E128" s="14">
        <f t="shared" si="103"/>
        <v>58.897659915163651</v>
      </c>
      <c r="F128" s="14">
        <f t="shared" si="103"/>
        <v>55.602976430699705</v>
      </c>
      <c r="G128" s="14">
        <f t="shared" si="103"/>
        <v>52.492594653271908</v>
      </c>
      <c r="H128" s="14">
        <f t="shared" si="103"/>
        <v>49.556204906889654</v>
      </c>
      <c r="I128" s="14">
        <f t="shared" si="103"/>
        <v>46.784074229803018</v>
      </c>
      <c r="J128" s="14">
        <f t="shared" si="103"/>
        <v>44.167014113613526</v>
      </c>
      <c r="K128" s="14">
        <f t="shared" si="103"/>
        <v>41.696350047030727</v>
      </c>
      <c r="L128" s="14">
        <f t="shared" si="103"/>
        <v>39.363892763324436</v>
      </c>
      <c r="M128" s="14">
        <f t="shared" si="103"/>
        <v>37.161911096169177</v>
      </c>
      <c r="N128" s="14">
        <f t="shared" si="103"/>
        <v>35.083106353909059</v>
      </c>
      <c r="O128" s="14">
        <f t="shared" si="103"/>
        <v>33.120588127303634</v>
      </c>
      <c r="P128" s="14">
        <f t="shared" si="103"/>
        <v>31.26785145056742</v>
      </c>
      <c r="Q128" s="14">
        <f t="shared" si="103"/>
        <v>29.518755240000758</v>
      </c>
      <c r="R128" s="14">
        <f t="shared" si="103"/>
        <v>27.867501938744805</v>
      </c>
      <c r="S128" s="14">
        <f t="shared" si="102"/>
        <v>26.308618300191089</v>
      </c>
      <c r="T128" s="14">
        <f t="shared" si="102"/>
        <v>24.836937246350278</v>
      </c>
      <c r="U128" s="14">
        <f t="shared" si="102"/>
        <v>23.447580741047933</v>
      </c>
      <c r="V128" s="20">
        <f t="shared" si="102"/>
        <v>22.135943621178654</v>
      </c>
      <c r="X128" s="17">
        <f t="shared" si="56"/>
        <v>60.011597689728127</v>
      </c>
      <c r="Y128" s="12">
        <f t="shared" si="57"/>
        <v>56.654601502283029</v>
      </c>
      <c r="Z128" s="12">
        <f t="shared" si="58"/>
        <v>53.48539273987511</v>
      </c>
      <c r="AA128" s="12">
        <f t="shared" si="59"/>
        <v>50.493466738503258</v>
      </c>
      <c r="AB128" s="12">
        <f t="shared" si="60"/>
        <v>47.668906455865518</v>
      </c>
      <c r="AC128" s="12">
        <f t="shared" si="61"/>
        <v>45.002349600316109</v>
      </c>
      <c r="AD128" s="12">
        <f t="shared" si="62"/>
        <v>42.484957598599898</v>
      </c>
      <c r="AE128" s="12">
        <f t="shared" si="63"/>
        <v>40.108386299504517</v>
      </c>
      <c r="AF128" s="12">
        <f t="shared" si="64"/>
        <v>37.864758316324561</v>
      </c>
      <c r="AG128" s="12">
        <f t="shared" si="65"/>
        <v>35.746636916464062</v>
      </c>
      <c r="AH128" s="12">
        <f t="shared" si="66"/>
        <v>33.747001371631811</v>
      </c>
      <c r="AI128" s="12">
        <f t="shared" si="67"/>
        <v>31.859223686924977</v>
      </c>
      <c r="AJ128" s="12">
        <f t="shared" si="68"/>
        <v>30.077046631667645</v>
      </c>
      <c r="AK128" s="12">
        <f t="shared" si="69"/>
        <v>28.394562999184739</v>
      </c>
      <c r="AL128" s="12">
        <f t="shared" si="70"/>
        <v>26.806196026766202</v>
      </c>
      <c r="AM128" s="12">
        <f t="shared" si="71"/>
        <v>25.306680910921138</v>
      </c>
      <c r="AN128" s="12">
        <f t="shared" si="72"/>
        <v>23.891047356652457</v>
      </c>
      <c r="AO128" s="12">
        <f t="shared" si="73"/>
        <v>22.554603102909812</v>
      </c>
      <c r="AP128" s="12">
        <f t="shared" si="74"/>
        <v>21.292918369614242</v>
      </c>
      <c r="AQ128" s="12">
        <f t="shared" si="75"/>
        <v>20.101811174702657</v>
      </c>
      <c r="AR128" s="10">
        <f t="shared" si="76"/>
        <v>18.977333472523959</v>
      </c>
      <c r="AT128" s="17">
        <f t="shared" si="77"/>
        <v>36.036205997943483</v>
      </c>
      <c r="AU128" s="12">
        <f t="shared" si="78"/>
        <v>34.020372212438573</v>
      </c>
      <c r="AV128" s="12">
        <f t="shared" si="79"/>
        <v>32.117302402448033</v>
      </c>
      <c r="AW128" s="12">
        <f t="shared" si="80"/>
        <v>30.320688649995084</v>
      </c>
      <c r="AX128" s="12">
        <f t="shared" si="81"/>
        <v>28.624575896507015</v>
      </c>
      <c r="AY128" s="12">
        <f t="shared" si="82"/>
        <v>27.023342204169332</v>
      </c>
      <c r="AZ128" s="12">
        <f t="shared" si="83"/>
        <v>25.511680121442474</v>
      </c>
      <c r="BA128" s="12">
        <f t="shared" si="84"/>
        <v>24.084579090975154</v>
      </c>
      <c r="BB128" s="12">
        <f t="shared" si="85"/>
        <v>22.737308841603632</v>
      </c>
      <c r="BC128" s="12">
        <f t="shared" si="86"/>
        <v>21.465403709387996</v>
      </c>
      <c r="BD128" s="12">
        <f t="shared" si="87"/>
        <v>20.264647835715945</v>
      </c>
      <c r="BE128" s="12">
        <f t="shared" si="88"/>
        <v>19.131061193411632</v>
      </c>
      <c r="BF128" s="12">
        <f t="shared" si="89"/>
        <v>18.06088639453181</v>
      </c>
      <c r="BG128" s="12">
        <f t="shared" si="90"/>
        <v>17.050576236122215</v>
      </c>
      <c r="BH128" s="12">
        <f t="shared" si="91"/>
        <v>16.096781942653479</v>
      </c>
      <c r="BI128" s="12">
        <f t="shared" si="92"/>
        <v>15.19634206616487</v>
      </c>
      <c r="BJ128" s="12">
        <f t="shared" si="93"/>
        <v>14.346272007324247</v>
      </c>
      <c r="BK128" s="12">
        <f t="shared" si="94"/>
        <v>13.543754122670741</v>
      </c>
      <c r="BL128" s="12">
        <f t="shared" si="95"/>
        <v>12.786128385249626</v>
      </c>
      <c r="BM128" s="12">
        <f t="shared" si="96"/>
        <v>12.070883567683081</v>
      </c>
      <c r="BN128" s="10">
        <f t="shared" si="97"/>
        <v>11.395648918452244</v>
      </c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</row>
    <row r="129" spans="1:127" ht="15" thickBot="1" x14ac:dyDescent="0.35">
      <c r="A129" s="29">
        <f>'Radar RCS FOV boundary'!A128</f>
        <v>32</v>
      </c>
      <c r="B129" s="14">
        <f>'Radar RCS FOV boundary'!B128</f>
        <v>70</v>
      </c>
      <c r="C129" s="14">
        <f t="shared" si="103"/>
        <v>66.084261340014635</v>
      </c>
      <c r="D129" s="14">
        <f t="shared" si="103"/>
        <v>62.387565669362182</v>
      </c>
      <c r="E129" s="14">
        <f t="shared" si="103"/>
        <v>58.897659915163651</v>
      </c>
      <c r="F129" s="14">
        <f t="shared" si="103"/>
        <v>55.602976430699705</v>
      </c>
      <c r="G129" s="14">
        <f t="shared" si="103"/>
        <v>52.492594653271908</v>
      </c>
      <c r="H129" s="14">
        <f t="shared" si="103"/>
        <v>49.556204906889654</v>
      </c>
      <c r="I129" s="14">
        <f t="shared" si="103"/>
        <v>46.784074229803018</v>
      </c>
      <c r="J129" s="14">
        <f t="shared" si="103"/>
        <v>44.167014113613526</v>
      </c>
      <c r="K129" s="14">
        <f t="shared" si="103"/>
        <v>41.696350047030727</v>
      </c>
      <c r="L129" s="14">
        <f t="shared" si="103"/>
        <v>39.363892763324436</v>
      </c>
      <c r="M129" s="14">
        <f t="shared" si="103"/>
        <v>37.161911096169177</v>
      </c>
      <c r="N129" s="14">
        <f t="shared" si="103"/>
        <v>35.083106353909059</v>
      </c>
      <c r="O129" s="14">
        <f t="shared" si="103"/>
        <v>33.120588127303634</v>
      </c>
      <c r="P129" s="14">
        <f t="shared" si="103"/>
        <v>31.26785145056742</v>
      </c>
      <c r="Q129" s="14">
        <f t="shared" si="103"/>
        <v>29.518755240000758</v>
      </c>
      <c r="R129" s="14">
        <f t="shared" si="103"/>
        <v>27.867501938744805</v>
      </c>
      <c r="S129" s="14">
        <f t="shared" si="102"/>
        <v>26.308618300191089</v>
      </c>
      <c r="T129" s="14">
        <f t="shared" si="102"/>
        <v>24.836937246350278</v>
      </c>
      <c r="U129" s="14">
        <f t="shared" si="102"/>
        <v>23.447580741047933</v>
      </c>
      <c r="V129" s="20">
        <f t="shared" si="102"/>
        <v>22.135943621178654</v>
      </c>
      <c r="X129" s="17">
        <f t="shared" si="56"/>
        <v>59.373867186381666</v>
      </c>
      <c r="Y129" s="12">
        <f t="shared" si="57"/>
        <v>56.052545084459503</v>
      </c>
      <c r="Z129" s="12">
        <f t="shared" si="58"/>
        <v>52.917014830491063</v>
      </c>
      <c r="AA129" s="12">
        <f t="shared" si="59"/>
        <v>49.956883391308594</v>
      </c>
      <c r="AB129" s="12">
        <f t="shared" si="60"/>
        <v>47.162339110912491</v>
      </c>
      <c r="AC129" s="12">
        <f t="shared" si="61"/>
        <v>44.524119188741921</v>
      </c>
      <c r="AD129" s="12">
        <f t="shared" si="62"/>
        <v>42.033478977182597</v>
      </c>
      <c r="AE129" s="12">
        <f t="shared" si="63"/>
        <v>39.682162996544932</v>
      </c>
      <c r="AF129" s="12">
        <f t="shared" si="64"/>
        <v>37.462377571439056</v>
      </c>
      <c r="AG129" s="12">
        <f t="shared" si="65"/>
        <v>35.366764997846872</v>
      </c>
      <c r="AH129" s="12">
        <f t="shared" si="66"/>
        <v>33.388379155265646</v>
      </c>
      <c r="AI129" s="12">
        <f t="shared" si="67"/>
        <v>31.520662483086738</v>
      </c>
      <c r="AJ129" s="12">
        <f t="shared" si="68"/>
        <v>29.757424244895702</v>
      </c>
      <c r="AK129" s="12">
        <f t="shared" si="69"/>
        <v>28.092820008648221</v>
      </c>
      <c r="AL129" s="12">
        <f t="shared" si="70"/>
        <v>26.521332274707163</v>
      </c>
      <c r="AM129" s="12">
        <f t="shared" si="71"/>
        <v>25.037752187530185</v>
      </c>
      <c r="AN129" s="12">
        <f t="shared" si="72"/>
        <v>23.637162270389538</v>
      </c>
      <c r="AO129" s="12">
        <f t="shared" si="73"/>
        <v>22.314920125896514</v>
      </c>
      <c r="AP129" s="12">
        <f t="shared" si="74"/>
        <v>21.066643048304247</v>
      </c>
      <c r="AQ129" s="12">
        <f t="shared" si="75"/>
        <v>19.888193496584865</v>
      </c>
      <c r="AR129" s="10">
        <f t="shared" si="76"/>
        <v>18.775665380129912</v>
      </c>
      <c r="AT129" s="17">
        <f t="shared" si="77"/>
        <v>37.077538960048443</v>
      </c>
      <c r="AU129" s="12">
        <f t="shared" si="78"/>
        <v>35.003453921148797</v>
      </c>
      <c r="AV129" s="12">
        <f t="shared" si="79"/>
        <v>33.045391381833674</v>
      </c>
      <c r="AW129" s="12">
        <f t="shared" si="80"/>
        <v>31.196861145145196</v>
      </c>
      <c r="AX129" s="12">
        <f t="shared" si="81"/>
        <v>29.451736070056054</v>
      </c>
      <c r="AY129" s="12">
        <f t="shared" si="82"/>
        <v>27.804231762438853</v>
      </c>
      <c r="AZ129" s="12">
        <f t="shared" si="83"/>
        <v>26.248887402104931</v>
      </c>
      <c r="BA129" s="12">
        <f t="shared" si="84"/>
        <v>24.780547642361711</v>
      </c>
      <c r="BB129" s="12">
        <f t="shared" si="85"/>
        <v>23.394345522093072</v>
      </c>
      <c r="BC129" s="12">
        <f t="shared" si="86"/>
        <v>22.085686333722851</v>
      </c>
      <c r="BD129" s="12">
        <f t="shared" si="87"/>
        <v>20.850232393590439</v>
      </c>
      <c r="BE129" s="12">
        <f t="shared" si="88"/>
        <v>19.683888664258131</v>
      </c>
      <c r="BF129" s="12">
        <f t="shared" si="89"/>
        <v>18.582789181094089</v>
      </c>
      <c r="BG129" s="12">
        <f t="shared" si="90"/>
        <v>17.543284238140263</v>
      </c>
      <c r="BH129" s="12">
        <f t="shared" si="91"/>
        <v>16.561928290791727</v>
      </c>
      <c r="BI129" s="12">
        <f t="shared" si="92"/>
        <v>15.63546853518946</v>
      </c>
      <c r="BJ129" s="12">
        <f t="shared" si="93"/>
        <v>14.760834126471943</v>
      </c>
      <c r="BK129" s="12">
        <f t="shared" si="94"/>
        <v>13.935126000148266</v>
      </c>
      <c r="BL129" s="12">
        <f t="shared" si="95"/>
        <v>13.155607262854724</v>
      </c>
      <c r="BM129" s="12">
        <f t="shared" si="96"/>
        <v>12.41969412064409</v>
      </c>
      <c r="BN129" s="10">
        <f t="shared" si="97"/>
        <v>11.724947314738392</v>
      </c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</row>
    <row r="130" spans="1:127" ht="15" thickBot="1" x14ac:dyDescent="0.35">
      <c r="A130" s="29">
        <f>'Radar RCS FOV boundary'!A129</f>
        <v>33</v>
      </c>
      <c r="B130" s="14">
        <f>'Radar RCS FOV boundary'!B129</f>
        <v>70</v>
      </c>
      <c r="C130" s="14">
        <f t="shared" si="103"/>
        <v>66.084261340014635</v>
      </c>
      <c r="D130" s="14">
        <f t="shared" si="103"/>
        <v>62.387565669362182</v>
      </c>
      <c r="E130" s="14">
        <f t="shared" si="103"/>
        <v>58.897659915163651</v>
      </c>
      <c r="F130" s="14">
        <f t="shared" si="103"/>
        <v>55.602976430699705</v>
      </c>
      <c r="G130" s="14">
        <f t="shared" si="103"/>
        <v>52.492594653271908</v>
      </c>
      <c r="H130" s="14">
        <f t="shared" si="103"/>
        <v>49.556204906889654</v>
      </c>
      <c r="I130" s="14">
        <f t="shared" si="103"/>
        <v>46.784074229803018</v>
      </c>
      <c r="J130" s="14">
        <f t="shared" si="103"/>
        <v>44.167014113613526</v>
      </c>
      <c r="K130" s="14">
        <f t="shared" si="103"/>
        <v>41.696350047030727</v>
      </c>
      <c r="L130" s="14">
        <f t="shared" si="103"/>
        <v>39.363892763324436</v>
      </c>
      <c r="M130" s="14">
        <f t="shared" si="103"/>
        <v>37.161911096169177</v>
      </c>
      <c r="N130" s="14">
        <f t="shared" si="103"/>
        <v>35.083106353909059</v>
      </c>
      <c r="O130" s="14">
        <f t="shared" si="103"/>
        <v>33.120588127303634</v>
      </c>
      <c r="P130" s="14">
        <f t="shared" si="103"/>
        <v>31.26785145056742</v>
      </c>
      <c r="Q130" s="14">
        <f t="shared" si="103"/>
        <v>29.518755240000758</v>
      </c>
      <c r="R130" s="14">
        <f t="shared" si="103"/>
        <v>27.867501938744805</v>
      </c>
      <c r="S130" s="14">
        <f t="shared" si="102"/>
        <v>26.308618300191089</v>
      </c>
      <c r="T130" s="14">
        <f t="shared" si="102"/>
        <v>24.836937246350278</v>
      </c>
      <c r="U130" s="14">
        <f t="shared" si="102"/>
        <v>23.447580741047933</v>
      </c>
      <c r="V130" s="20">
        <f t="shared" si="102"/>
        <v>22.135943621178654</v>
      </c>
      <c r="X130" s="17">
        <f t="shared" si="56"/>
        <v>58.718069160325143</v>
      </c>
      <c r="Y130" s="12">
        <f t="shared" si="57"/>
        <v>55.43343182531401</v>
      </c>
      <c r="Z130" s="12">
        <f t="shared" si="58"/>
        <v>52.332534224541931</v>
      </c>
      <c r="AA130" s="12">
        <f t="shared" si="59"/>
        <v>49.40509811828413</v>
      </c>
      <c r="AB130" s="12">
        <f t="shared" si="60"/>
        <v>46.641420222539345</v>
      </c>
      <c r="AC130" s="12">
        <f t="shared" si="61"/>
        <v>44.032340046510484</v>
      </c>
      <c r="AD130" s="12">
        <f t="shared" si="62"/>
        <v>41.569209529228445</v>
      </c>
      <c r="AE130" s="12">
        <f t="shared" si="63"/>
        <v>39.243864374676555</v>
      </c>
      <c r="AF130" s="12">
        <f t="shared" si="64"/>
        <v>37.048596990403084</v>
      </c>
      <c r="AG130" s="12">
        <f t="shared" si="65"/>
        <v>34.976130939923955</v>
      </c>
      <c r="AH130" s="12">
        <f t="shared" si="66"/>
        <v>33.019596824235812</v>
      </c>
      <c r="AI130" s="12">
        <f t="shared" si="67"/>
        <v>31.172509512495946</v>
      </c>
      <c r="AJ130" s="12">
        <f t="shared" si="68"/>
        <v>29.42874664639821</v>
      </c>
      <c r="AK130" s="12">
        <f t="shared" si="69"/>
        <v>27.782528346995125</v>
      </c>
      <c r="AL130" s="12">
        <f t="shared" si="70"/>
        <v>26.228398056702723</v>
      </c>
      <c r="AM130" s="12">
        <f t="shared" si="71"/>
        <v>24.761204452986782</v>
      </c>
      <c r="AN130" s="12">
        <f t="shared" si="72"/>
        <v>23.376084373781609</v>
      </c>
      <c r="AO130" s="12">
        <f t="shared" si="73"/>
        <v>22.068446698045946</v>
      </c>
      <c r="AP130" s="12">
        <f t="shared" si="74"/>
        <v>20.833957128026444</v>
      </c>
      <c r="AQ130" s="12">
        <f t="shared" si="75"/>
        <v>19.668523822788007</v>
      </c>
      <c r="AR130" s="10">
        <f t="shared" si="76"/>
        <v>18.568283835391806</v>
      </c>
      <c r="AT130" s="17">
        <f t="shared" si="77"/>
        <v>38.107589192748378</v>
      </c>
      <c r="AU130" s="12">
        <f t="shared" si="78"/>
        <v>35.97588404645002</v>
      </c>
      <c r="AV130" s="12">
        <f t="shared" si="79"/>
        <v>33.963424618052372</v>
      </c>
      <c r="AW130" s="12">
        <f t="shared" si="80"/>
        <v>32.063540406589425</v>
      </c>
      <c r="AX130" s="12">
        <f t="shared" si="81"/>
        <v>30.269934053073925</v>
      </c>
      <c r="AY130" s="12">
        <f t="shared" si="82"/>
        <v>28.576660467262084</v>
      </c>
      <c r="AZ130" s="12">
        <f t="shared" si="83"/>
        <v>26.978107122048748</v>
      </c>
      <c r="BA130" s="12">
        <f t="shared" si="84"/>
        <v>25.468975450176849</v>
      </c>
      <c r="BB130" s="12">
        <f t="shared" si="85"/>
        <v>24.044263281598628</v>
      </c>
      <c r="BC130" s="12">
        <f t="shared" si="86"/>
        <v>22.69924826327545</v>
      </c>
      <c r="BD130" s="12">
        <f t="shared" si="87"/>
        <v>21.429472206459547</v>
      </c>
      <c r="BE130" s="12">
        <f t="shared" si="88"/>
        <v>20.230726309575036</v>
      </c>
      <c r="BF130" s="12">
        <f t="shared" si="89"/>
        <v>19.099037207718098</v>
      </c>
      <c r="BG130" s="12">
        <f t="shared" si="90"/>
        <v>18.030653802535802</v>
      </c>
      <c r="BH130" s="12">
        <f t="shared" si="91"/>
        <v>17.022034828830066</v>
      </c>
      <c r="BI130" s="12">
        <f t="shared" si="92"/>
        <v>16.069837116674819</v>
      </c>
      <c r="BJ130" s="12">
        <f t="shared" si="93"/>
        <v>15.170904510140085</v>
      </c>
      <c r="BK130" s="12">
        <f t="shared" si="94"/>
        <v>14.322257405892916</v>
      </c>
      <c r="BL130" s="12">
        <f t="shared" si="95"/>
        <v>13.521082876999822</v>
      </c>
      <c r="BM130" s="12">
        <f t="shared" si="96"/>
        <v>12.764725349195047</v>
      </c>
      <c r="BN130" s="10">
        <f t="shared" si="97"/>
        <v>12.050677798710215</v>
      </c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</row>
    <row r="131" spans="1:127" ht="15" thickBot="1" x14ac:dyDescent="0.35">
      <c r="A131" s="29">
        <f>'Radar RCS FOV boundary'!A130</f>
        <v>34</v>
      </c>
      <c r="B131" s="14">
        <f>'Radar RCS FOV boundary'!B130</f>
        <v>70</v>
      </c>
      <c r="C131" s="14">
        <f t="shared" si="103"/>
        <v>66.084261340014635</v>
      </c>
      <c r="D131" s="14">
        <f t="shared" si="103"/>
        <v>62.387565669362182</v>
      </c>
      <c r="E131" s="14">
        <f t="shared" si="103"/>
        <v>58.897659915163651</v>
      </c>
      <c r="F131" s="14">
        <f t="shared" si="103"/>
        <v>55.602976430699705</v>
      </c>
      <c r="G131" s="14">
        <f t="shared" si="103"/>
        <v>52.492594653271908</v>
      </c>
      <c r="H131" s="14">
        <f t="shared" si="103"/>
        <v>49.556204906889654</v>
      </c>
      <c r="I131" s="14">
        <f t="shared" si="103"/>
        <v>46.784074229803018</v>
      </c>
      <c r="J131" s="14">
        <f t="shared" si="103"/>
        <v>44.167014113613526</v>
      </c>
      <c r="K131" s="14">
        <f t="shared" si="103"/>
        <v>41.696350047030727</v>
      </c>
      <c r="L131" s="14">
        <f t="shared" si="103"/>
        <v>39.363892763324436</v>
      </c>
      <c r="M131" s="14">
        <f t="shared" si="103"/>
        <v>37.161911096169177</v>
      </c>
      <c r="N131" s="14">
        <f t="shared" si="103"/>
        <v>35.083106353909059</v>
      </c>
      <c r="O131" s="14">
        <f t="shared" si="103"/>
        <v>33.120588127303634</v>
      </c>
      <c r="P131" s="14">
        <f t="shared" si="103"/>
        <v>31.26785145056742</v>
      </c>
      <c r="Q131" s="14">
        <f t="shared" si="103"/>
        <v>29.518755240000758</v>
      </c>
      <c r="R131" s="14">
        <f t="shared" si="103"/>
        <v>27.867501938744805</v>
      </c>
      <c r="S131" s="14">
        <f t="shared" si="102"/>
        <v>26.308618300191089</v>
      </c>
      <c r="T131" s="14">
        <f t="shared" si="102"/>
        <v>24.836937246350278</v>
      </c>
      <c r="U131" s="14">
        <f t="shared" si="102"/>
        <v>23.447580741047933</v>
      </c>
      <c r="V131" s="20">
        <f t="shared" si="102"/>
        <v>22.135943621178654</v>
      </c>
      <c r="X131" s="17">
        <f t="shared" si="56"/>
        <v>58.044403171504548</v>
      </c>
      <c r="Y131" s="12">
        <f t="shared" si="57"/>
        <v>54.797450121584014</v>
      </c>
      <c r="Z131" s="12">
        <f t="shared" si="58"/>
        <v>51.73212878001678</v>
      </c>
      <c r="AA131" s="12">
        <f t="shared" si="59"/>
        <v>48.838278828198874</v>
      </c>
      <c r="AB131" s="12">
        <f t="shared" si="60"/>
        <v>46.10630830684569</v>
      </c>
      <c r="AC131" s="12">
        <f t="shared" si="61"/>
        <v>43.527161822469694</v>
      </c>
      <c r="AD131" s="12">
        <f t="shared" si="62"/>
        <v>41.092290532359925</v>
      </c>
      <c r="AE131" s="12">
        <f t="shared" si="63"/>
        <v>38.793623808575461</v>
      </c>
      <c r="AF131" s="12">
        <f t="shared" si="64"/>
        <v>36.623542487030214</v>
      </c>
      <c r="AG131" s="12">
        <f t="shared" si="65"/>
        <v>34.574853613000485</v>
      </c>
      <c r="AH131" s="12">
        <f t="shared" si="66"/>
        <v>32.640766599346769</v>
      </c>
      <c r="AI131" s="12">
        <f t="shared" si="67"/>
        <v>30.814870718423602</v>
      </c>
      <c r="AJ131" s="12">
        <f t="shared" si="68"/>
        <v>29.091113853072432</v>
      </c>
      <c r="AK131" s="12">
        <f t="shared" si="69"/>
        <v>27.463782436265127</v>
      </c>
      <c r="AL131" s="12">
        <f t="shared" si="70"/>
        <v>25.927482512906408</v>
      </c>
      <c r="AM131" s="12">
        <f t="shared" si="71"/>
        <v>24.477121861022376</v>
      </c>
      <c r="AN131" s="12">
        <f t="shared" si="72"/>
        <v>23.107893113074116</v>
      </c>
      <c r="AO131" s="12">
        <f t="shared" si="73"/>
        <v>21.815257821450203</v>
      </c>
      <c r="AP131" s="12">
        <f t="shared" si="74"/>
        <v>20.594931415321621</v>
      </c>
      <c r="AQ131" s="12">
        <f t="shared" si="75"/>
        <v>19.442868998997021</v>
      </c>
      <c r="AR131" s="10">
        <f t="shared" si="76"/>
        <v>18.355251944705543</v>
      </c>
      <c r="AT131" s="17">
        <f t="shared" si="77"/>
        <v>39.126043250804614</v>
      </c>
      <c r="AU131" s="12">
        <f t="shared" si="78"/>
        <v>36.937366676955541</v>
      </c>
      <c r="AV131" s="12">
        <f t="shared" si="79"/>
        <v>34.871122752741108</v>
      </c>
      <c r="AW131" s="12">
        <f t="shared" si="80"/>
        <v>32.920462703026772</v>
      </c>
      <c r="AX131" s="12">
        <f t="shared" si="81"/>
        <v>31.078920867157514</v>
      </c>
      <c r="AY131" s="12">
        <f t="shared" si="82"/>
        <v>29.340393267869594</v>
      </c>
      <c r="AZ131" s="12">
        <f t="shared" si="83"/>
        <v>27.699117379038576</v>
      </c>
      <c r="BA131" s="12">
        <f t="shared" si="84"/>
        <v>26.149653025201804</v>
      </c>
      <c r="BB131" s="12">
        <f t="shared" si="85"/>
        <v>24.686864349544862</v>
      </c>
      <c r="BC131" s="12">
        <f t="shared" si="86"/>
        <v>23.305902790583044</v>
      </c>
      <c r="BD131" s="12">
        <f t="shared" si="87"/>
        <v>22.00219101111238</v>
      </c>
      <c r="BE131" s="12">
        <f t="shared" si="88"/>
        <v>20.771407726161016</v>
      </c>
      <c r="BF131" s="12">
        <f t="shared" si="89"/>
        <v>19.609473379651771</v>
      </c>
      <c r="BG131" s="12">
        <f t="shared" si="90"/>
        <v>18.512536622299539</v>
      </c>
      <c r="BH131" s="12">
        <f t="shared" si="91"/>
        <v>17.476961545923352</v>
      </c>
      <c r="BI131" s="12">
        <f t="shared" si="92"/>
        <v>16.499315631859783</v>
      </c>
      <c r="BJ131" s="12">
        <f t="shared" si="93"/>
        <v>15.57635837353158</v>
      </c>
      <c r="BK131" s="12">
        <f t="shared" si="94"/>
        <v>14.705030535459803</v>
      </c>
      <c r="BL131" s="12">
        <f t="shared" si="95"/>
        <v>13.882444013117443</v>
      </c>
      <c r="BM131" s="12">
        <f t="shared" si="96"/>
        <v>13.105872260013923</v>
      </c>
      <c r="BN131" s="10">
        <f t="shared" si="97"/>
        <v>12.372741250280122</v>
      </c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</row>
    <row r="132" spans="1:127" ht="15" thickBot="1" x14ac:dyDescent="0.35">
      <c r="A132" s="29">
        <f>'Radar RCS FOV boundary'!A131</f>
        <v>35</v>
      </c>
      <c r="B132" s="14">
        <f>'Radar RCS FOV boundary'!B131</f>
        <v>70</v>
      </c>
      <c r="C132" s="14">
        <f t="shared" si="103"/>
        <v>66.084261340014635</v>
      </c>
      <c r="D132" s="14">
        <f t="shared" si="103"/>
        <v>62.387565669362182</v>
      </c>
      <c r="E132" s="14">
        <f t="shared" si="103"/>
        <v>58.897659915163651</v>
      </c>
      <c r="F132" s="14">
        <f t="shared" si="103"/>
        <v>55.602976430699705</v>
      </c>
      <c r="G132" s="14">
        <f t="shared" si="103"/>
        <v>52.492594653271908</v>
      </c>
      <c r="H132" s="14">
        <f t="shared" si="103"/>
        <v>49.556204906889654</v>
      </c>
      <c r="I132" s="14">
        <f t="shared" si="103"/>
        <v>46.784074229803018</v>
      </c>
      <c r="J132" s="14">
        <f t="shared" si="103"/>
        <v>44.167014113613526</v>
      </c>
      <c r="K132" s="14">
        <f t="shared" si="103"/>
        <v>41.696350047030727</v>
      </c>
      <c r="L132" s="14">
        <f t="shared" si="103"/>
        <v>39.363892763324436</v>
      </c>
      <c r="M132" s="14">
        <f t="shared" si="103"/>
        <v>37.161911096169177</v>
      </c>
      <c r="N132" s="14">
        <f t="shared" si="103"/>
        <v>35.083106353909059</v>
      </c>
      <c r="O132" s="14">
        <f t="shared" si="103"/>
        <v>33.120588127303634</v>
      </c>
      <c r="P132" s="14">
        <f t="shared" si="103"/>
        <v>31.26785145056742</v>
      </c>
      <c r="Q132" s="14">
        <f t="shared" si="103"/>
        <v>29.518755240000758</v>
      </c>
      <c r="R132" s="14">
        <f t="shared" ref="R132:V147" si="104">$B132 * POWER(10, -( (10 - R$6)/40) )</f>
        <v>27.867501938744805</v>
      </c>
      <c r="S132" s="14">
        <f t="shared" si="104"/>
        <v>26.308618300191089</v>
      </c>
      <c r="T132" s="14">
        <f t="shared" si="104"/>
        <v>24.836937246350278</v>
      </c>
      <c r="U132" s="14">
        <f t="shared" si="104"/>
        <v>23.447580741047933</v>
      </c>
      <c r="V132" s="20">
        <f t="shared" si="104"/>
        <v>22.135943621178654</v>
      </c>
      <c r="X132" s="17">
        <f t="shared" si="56"/>
        <v>57.353074217103462</v>
      </c>
      <c r="Y132" s="12">
        <f t="shared" si="57"/>
        <v>54.144793503090291</v>
      </c>
      <c r="Z132" s="12">
        <f t="shared" si="58"/>
        <v>51.115981200847791</v>
      </c>
      <c r="AA132" s="12">
        <f t="shared" si="59"/>
        <v>48.256598004687149</v>
      </c>
      <c r="AB132" s="12">
        <f t="shared" si="60"/>
        <v>45.557166198882499</v>
      </c>
      <c r="AC132" s="12">
        <f t="shared" si="61"/>
        <v>43.008738242820463</v>
      </c>
      <c r="AD132" s="12">
        <f t="shared" si="62"/>
        <v>40.602867113468989</v>
      </c>
      <c r="AE132" s="12">
        <f t="shared" si="63"/>
        <v>38.331578306862433</v>
      </c>
      <c r="AF132" s="12">
        <f t="shared" si="64"/>
        <v>36.187343405799041</v>
      </c>
      <c r="AG132" s="12">
        <f t="shared" si="65"/>
        <v>34.163055126138268</v>
      </c>
      <c r="AH132" s="12">
        <f t="shared" si="66"/>
        <v>32.252003758986405</v>
      </c>
      <c r="AI132" s="12">
        <f t="shared" si="67"/>
        <v>30.447854930685594</v>
      </c>
      <c r="AJ132" s="12">
        <f t="shared" si="68"/>
        <v>28.744628606889719</v>
      </c>
      <c r="AK132" s="12">
        <f t="shared" si="69"/>
        <v>27.13667927113373</v>
      </c>
      <c r="AL132" s="12">
        <f t="shared" si="70"/>
        <v>25.618677212196562</v>
      </c>
      <c r="AM132" s="12">
        <f t="shared" si="71"/>
        <v>24.185590858232501</v>
      </c>
      <c r="AN132" s="12">
        <f t="shared" si="72"/>
        <v>22.832670099115791</v>
      </c>
      <c r="AO132" s="12">
        <f t="shared" si="73"/>
        <v>21.555430541718657</v>
      </c>
      <c r="AP132" s="12">
        <f t="shared" si="74"/>
        <v>20.349638645935268</v>
      </c>
      <c r="AQ132" s="12">
        <f t="shared" si="75"/>
        <v>19.211297692183543</v>
      </c>
      <c r="AR132" s="10">
        <f t="shared" si="76"/>
        <v>18.136634533872535</v>
      </c>
      <c r="AT132" s="17">
        <f t="shared" si="77"/>
        <v>40.132591217705112</v>
      </c>
      <c r="AU132" s="12">
        <f t="shared" si="78"/>
        <v>37.887609232611439</v>
      </c>
      <c r="AV132" s="12">
        <f t="shared" si="79"/>
        <v>35.768209572517797</v>
      </c>
      <c r="AW132" s="12">
        <f t="shared" si="80"/>
        <v>33.767367272209704</v>
      </c>
      <c r="AX132" s="12">
        <f t="shared" si="81"/>
        <v>31.878450336870905</v>
      </c>
      <c r="AY132" s="12">
        <f t="shared" si="82"/>
        <v>30.095197759663638</v>
      </c>
      <c r="AZ132" s="12">
        <f t="shared" si="83"/>
        <v>28.411698768986209</v>
      </c>
      <c r="BA132" s="12">
        <f t="shared" si="84"/>
        <v>26.822373236620809</v>
      </c>
      <c r="BB132" s="12">
        <f t="shared" si="85"/>
        <v>25.321953181832342</v>
      </c>
      <c r="BC132" s="12">
        <f t="shared" si="86"/>
        <v>23.905465310111765</v>
      </c>
      <c r="BD132" s="12">
        <f t="shared" si="87"/>
        <v>22.568214528686859</v>
      </c>
      <c r="BE132" s="12">
        <f t="shared" si="88"/>
        <v>21.305768384160817</v>
      </c>
      <c r="BF132" s="12">
        <f t="shared" si="89"/>
        <v>20.113942370695788</v>
      </c>
      <c r="BG132" s="12">
        <f t="shared" si="90"/>
        <v>18.98878606004363</v>
      </c>
      <c r="BH132" s="12">
        <f t="shared" si="91"/>
        <v>17.926570007450717</v>
      </c>
      <c r="BI132" s="12">
        <f t="shared" si="92"/>
        <v>16.923773390034874</v>
      </c>
      <c r="BJ132" s="12">
        <f t="shared" si="93"/>
        <v>15.977072336660713</v>
      </c>
      <c r="BK132" s="12">
        <f t="shared" si="94"/>
        <v>15.083328910631499</v>
      </c>
      <c r="BL132" s="12">
        <f t="shared" si="95"/>
        <v>14.239580708679574</v>
      </c>
      <c r="BM132" s="12">
        <f t="shared" si="96"/>
        <v>13.443031041780168</v>
      </c>
      <c r="BN132" s="10">
        <f t="shared" si="97"/>
        <v>12.691039665241856</v>
      </c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</row>
    <row r="133" spans="1:127" ht="15" thickBot="1" x14ac:dyDescent="0.35">
      <c r="A133" s="29">
        <f>'Radar RCS FOV boundary'!A132</f>
        <v>36</v>
      </c>
      <c r="B133" s="14">
        <f>'Radar RCS FOV boundary'!B132</f>
        <v>70</v>
      </c>
      <c r="C133" s="14">
        <f t="shared" ref="C133:R148" si="105">$B133 * POWER(10, -( (10 - C$6)/40) )</f>
        <v>66.084261340014635</v>
      </c>
      <c r="D133" s="14">
        <f t="shared" si="105"/>
        <v>62.387565669362182</v>
      </c>
      <c r="E133" s="14">
        <f t="shared" si="105"/>
        <v>58.897659915163651</v>
      </c>
      <c r="F133" s="14">
        <f t="shared" si="105"/>
        <v>55.602976430699705</v>
      </c>
      <c r="G133" s="14">
        <f t="shared" si="105"/>
        <v>52.492594653271908</v>
      </c>
      <c r="H133" s="14">
        <f t="shared" si="105"/>
        <v>49.556204906889654</v>
      </c>
      <c r="I133" s="14">
        <f t="shared" si="105"/>
        <v>46.784074229803018</v>
      </c>
      <c r="J133" s="14">
        <f t="shared" si="105"/>
        <v>44.167014113613526</v>
      </c>
      <c r="K133" s="14">
        <f t="shared" si="105"/>
        <v>41.696350047030727</v>
      </c>
      <c r="L133" s="14">
        <f t="shared" si="105"/>
        <v>39.363892763324436</v>
      </c>
      <c r="M133" s="14">
        <f t="shared" si="105"/>
        <v>37.161911096169177</v>
      </c>
      <c r="N133" s="14">
        <f t="shared" si="105"/>
        <v>35.083106353909059</v>
      </c>
      <c r="O133" s="14">
        <f t="shared" si="105"/>
        <v>33.120588127303634</v>
      </c>
      <c r="P133" s="14">
        <f t="shared" si="105"/>
        <v>31.26785145056742</v>
      </c>
      <c r="Q133" s="14">
        <f t="shared" si="105"/>
        <v>29.518755240000758</v>
      </c>
      <c r="R133" s="14">
        <f t="shared" si="105"/>
        <v>27.867501938744805</v>
      </c>
      <c r="S133" s="14">
        <f t="shared" si="104"/>
        <v>26.308618300191089</v>
      </c>
      <c r="T133" s="14">
        <f t="shared" si="104"/>
        <v>24.836937246350278</v>
      </c>
      <c r="U133" s="14">
        <f t="shared" si="104"/>
        <v>23.447580741047933</v>
      </c>
      <c r="V133" s="20">
        <f t="shared" si="104"/>
        <v>22.135943621178654</v>
      </c>
      <c r="X133" s="17">
        <f t="shared" si="56"/>
        <v>56.644292669162262</v>
      </c>
      <c r="Y133" s="12">
        <f t="shared" si="57"/>
        <v>53.475660573845623</v>
      </c>
      <c r="Z133" s="12">
        <f t="shared" si="58"/>
        <v>50.484278981313302</v>
      </c>
      <c r="AA133" s="12">
        <f t="shared" si="59"/>
        <v>47.660232653761661</v>
      </c>
      <c r="AB133" s="12">
        <f t="shared" si="60"/>
        <v>44.994161003101219</v>
      </c>
      <c r="AC133" s="12">
        <f t="shared" si="61"/>
        <v>42.477227064337654</v>
      </c>
      <c r="AD133" s="12">
        <f t="shared" si="62"/>
        <v>40.101088204554749</v>
      </c>
      <c r="AE133" s="12">
        <f t="shared" si="63"/>
        <v>37.857868470411056</v>
      </c>
      <c r="AF133" s="12">
        <f t="shared" si="64"/>
        <v>35.740132482493493</v>
      </c>
      <c r="AG133" s="12">
        <f t="shared" si="65"/>
        <v>33.740860789997797</v>
      </c>
      <c r="AH133" s="12">
        <f t="shared" si="66"/>
        <v>31.853426604046682</v>
      </c>
      <c r="AI133" s="12">
        <f t="shared" si="67"/>
        <v>30.071573832525647</v>
      </c>
      <c r="AJ133" s="12">
        <f t="shared" si="68"/>
        <v>28.38939634363101</v>
      </c>
      <c r="AK133" s="12">
        <f t="shared" si="69"/>
        <v>26.801318389396684</v>
      </c>
      <c r="AL133" s="12">
        <f t="shared" si="70"/>
        <v>25.302076124311867</v>
      </c>
      <c r="AM133" s="12">
        <f t="shared" si="71"/>
        <v>23.886700157770999</v>
      </c>
      <c r="AN133" s="12">
        <f t="shared" si="72"/>
        <v>22.550499082524393</v>
      </c>
      <c r="AO133" s="12">
        <f t="shared" si="73"/>
        <v>21.289043924532887</v>
      </c>
      <c r="AP133" s="12">
        <f t="shared" si="74"/>
        <v>20.098153462684031</v>
      </c>
      <c r="AQ133" s="12">
        <f t="shared" si="75"/>
        <v>18.97388036971045</v>
      </c>
      <c r="AR133" s="10">
        <f t="shared" si="76"/>
        <v>17.91249812837313</v>
      </c>
      <c r="AT133" s="17">
        <f t="shared" si="77"/>
        <v>41.126926799972431</v>
      </c>
      <c r="AU133" s="12">
        <f t="shared" si="78"/>
        <v>38.826322553729</v>
      </c>
      <c r="AV133" s="12">
        <f t="shared" si="79"/>
        <v>36.654412093033308</v>
      </c>
      <c r="AW133" s="12">
        <f t="shared" si="80"/>
        <v>34.603996400294371</v>
      </c>
      <c r="AX133" s="12">
        <f t="shared" si="81"/>
        <v>32.668279164656845</v>
      </c>
      <c r="AY133" s="12">
        <f t="shared" si="82"/>
        <v>30.840844254939114</v>
      </c>
      <c r="AZ133" s="12">
        <f t="shared" si="83"/>
        <v>29.115634452715508</v>
      </c>
      <c r="BA133" s="12">
        <f t="shared" si="84"/>
        <v>27.486931375051221</v>
      </c>
      <c r="BB133" s="12">
        <f t="shared" si="85"/>
        <v>25.949336520341898</v>
      </c>
      <c r="BC133" s="12">
        <f t="shared" si="86"/>
        <v>24.497753374432282</v>
      </c>
      <c r="BD133" s="12">
        <f t="shared" si="87"/>
        <v>23.127370517702982</v>
      </c>
      <c r="BE133" s="12">
        <f t="shared" si="88"/>
        <v>21.833645677131901</v>
      </c>
      <c r="BF133" s="12">
        <f t="shared" si="89"/>
        <v>20.612290670469509</v>
      </c>
      <c r="BG133" s="12">
        <f t="shared" si="90"/>
        <v>19.459257192623607</v>
      </c>
      <c r="BH133" s="12">
        <f t="shared" si="91"/>
        <v>18.370723397141401</v>
      </c>
      <c r="BI133" s="12">
        <f t="shared" si="92"/>
        <v>17.343081228311625</v>
      </c>
      <c r="BJ133" s="12">
        <f t="shared" si="93"/>
        <v>16.372924461897821</v>
      </c>
      <c r="BK133" s="12">
        <f t="shared" si="94"/>
        <v>15.457037414862487</v>
      </c>
      <c r="BL133" s="12">
        <f t="shared" si="95"/>
        <v>14.592384286659382</v>
      </c>
      <c r="BM133" s="12">
        <f t="shared" si="96"/>
        <v>13.776099096764595</v>
      </c>
      <c r="BN133" s="10">
        <f t="shared" si="97"/>
        <v>13.005476185093302</v>
      </c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</row>
    <row r="134" spans="1:127" ht="15" thickBot="1" x14ac:dyDescent="0.35">
      <c r="A134" s="29">
        <f>'Radar RCS FOV boundary'!A133</f>
        <v>37</v>
      </c>
      <c r="B134" s="14">
        <f>'Radar RCS FOV boundary'!B133</f>
        <v>70</v>
      </c>
      <c r="C134" s="14">
        <f t="shared" si="105"/>
        <v>66.084261340014635</v>
      </c>
      <c r="D134" s="14">
        <f t="shared" si="105"/>
        <v>62.387565669362182</v>
      </c>
      <c r="E134" s="14">
        <f t="shared" si="105"/>
        <v>58.897659915163651</v>
      </c>
      <c r="F134" s="14">
        <f t="shared" si="105"/>
        <v>55.602976430699705</v>
      </c>
      <c r="G134" s="14">
        <f t="shared" si="105"/>
        <v>52.492594653271908</v>
      </c>
      <c r="H134" s="14">
        <f t="shared" si="105"/>
        <v>49.556204906889654</v>
      </c>
      <c r="I134" s="14">
        <f t="shared" si="105"/>
        <v>46.784074229803018</v>
      </c>
      <c r="J134" s="14">
        <f t="shared" si="105"/>
        <v>44.167014113613526</v>
      </c>
      <c r="K134" s="14">
        <f t="shared" si="105"/>
        <v>41.696350047030727</v>
      </c>
      <c r="L134" s="14">
        <f t="shared" si="105"/>
        <v>39.363892763324436</v>
      </c>
      <c r="M134" s="14">
        <f t="shared" si="105"/>
        <v>37.161911096169177</v>
      </c>
      <c r="N134" s="14">
        <f t="shared" si="105"/>
        <v>35.083106353909059</v>
      </c>
      <c r="O134" s="14">
        <f t="shared" si="105"/>
        <v>33.120588127303634</v>
      </c>
      <c r="P134" s="14">
        <f t="shared" si="105"/>
        <v>31.26785145056742</v>
      </c>
      <c r="Q134" s="14">
        <f t="shared" si="105"/>
        <v>29.518755240000758</v>
      </c>
      <c r="R134" s="14">
        <f t="shared" si="105"/>
        <v>27.867501938744805</v>
      </c>
      <c r="S134" s="14">
        <f t="shared" si="104"/>
        <v>26.308618300191089</v>
      </c>
      <c r="T134" s="14">
        <f t="shared" si="104"/>
        <v>24.836937246350278</v>
      </c>
      <c r="U134" s="14">
        <f t="shared" si="104"/>
        <v>23.447580741047933</v>
      </c>
      <c r="V134" s="20">
        <f t="shared" si="104"/>
        <v>22.135943621178654</v>
      </c>
      <c r="X134" s="17">
        <f t="shared" si="56"/>
        <v>55.918274210561634</v>
      </c>
      <c r="Y134" s="12">
        <f t="shared" si="57"/>
        <v>52.790254951619367</v>
      </c>
      <c r="Z134" s="12">
        <f t="shared" si="58"/>
        <v>49.837214348983082</v>
      </c>
      <c r="AA134" s="12">
        <f t="shared" si="59"/>
        <v>47.049364249950358</v>
      </c>
      <c r="AB134" s="12">
        <f t="shared" si="60"/>
        <v>44.417464042503738</v>
      </c>
      <c r="AC134" s="12">
        <f t="shared" si="61"/>
        <v>41.932790026364572</v>
      </c>
      <c r="AD134" s="12">
        <f t="shared" si="62"/>
        <v>39.587106497403369</v>
      </c>
      <c r="AE134" s="12">
        <f t="shared" si="63"/>
        <v>37.372638449562785</v>
      </c>
      <c r="AF134" s="12">
        <f t="shared" si="64"/>
        <v>35.282045803811243</v>
      </c>
      <c r="AG134" s="12">
        <f t="shared" si="65"/>
        <v>33.308399078706124</v>
      </c>
      <c r="AH134" s="12">
        <f t="shared" si="66"/>
        <v>31.445156421924551</v>
      </c>
      <c r="AI134" s="12">
        <f t="shared" si="67"/>
        <v>29.686141926630015</v>
      </c>
      <c r="AJ134" s="12">
        <f t="shared" si="68"/>
        <v>28.025525160802626</v>
      </c>
      <c r="AK134" s="12">
        <f t="shared" si="69"/>
        <v>26.457801841680524</v>
      </c>
      <c r="AL134" s="12">
        <f t="shared" si="70"/>
        <v>24.977775591256233</v>
      </c>
      <c r="AM134" s="12">
        <f t="shared" si="71"/>
        <v>23.580540712354505</v>
      </c>
      <c r="AN134" s="12">
        <f t="shared" si="72"/>
        <v>22.261465928201286</v>
      </c>
      <c r="AO134" s="12">
        <f t="shared" si="73"/>
        <v>21.016179031586933</v>
      </c>
      <c r="AP134" s="12">
        <f t="shared" si="74"/>
        <v>19.840552392741806</v>
      </c>
      <c r="AQ134" s="12">
        <f t="shared" si="75"/>
        <v>18.730689277888604</v>
      </c>
      <c r="AR134" s="10">
        <f t="shared" si="76"/>
        <v>17.682910933122866</v>
      </c>
      <c r="AT134" s="17">
        <f t="shared" si="77"/>
        <v>42.108747420369056</v>
      </c>
      <c r="AU134" s="12">
        <f t="shared" si="78"/>
        <v>39.753220988976224</v>
      </c>
      <c r="AV134" s="12">
        <f t="shared" si="79"/>
        <v>37.529460642040853</v>
      </c>
      <c r="AW134" s="12">
        <f t="shared" si="80"/>
        <v>35.430095500263164</v>
      </c>
      <c r="AX134" s="12">
        <f t="shared" si="81"/>
        <v>33.448167004872396</v>
      </c>
      <c r="AY134" s="12">
        <f t="shared" si="82"/>
        <v>31.577105852777741</v>
      </c>
      <c r="AZ134" s="12">
        <f t="shared" si="83"/>
        <v>29.810710221946714</v>
      </c>
      <c r="BA134" s="12">
        <f t="shared" si="84"/>
        <v>28.143125214836747</v>
      </c>
      <c r="BB134" s="12">
        <f t="shared" si="85"/>
        <v>26.568823451743246</v>
      </c>
      <c r="BC134" s="12">
        <f t="shared" si="86"/>
        <v>25.082586749738716</v>
      </c>
      <c r="BD134" s="12">
        <f t="shared" si="87"/>
        <v>23.679488826476028</v>
      </c>
      <c r="BE134" s="12">
        <f t="shared" si="88"/>
        <v>22.354878971525686</v>
      </c>
      <c r="BF134" s="12">
        <f t="shared" si="89"/>
        <v>21.104366631124304</v>
      </c>
      <c r="BG134" s="12">
        <f t="shared" si="90"/>
        <v>19.923806855238613</v>
      </c>
      <c r="BH134" s="12">
        <f t="shared" si="91"/>
        <v>18.809286558708052</v>
      </c>
      <c r="BI134" s="12">
        <f t="shared" si="92"/>
        <v>17.757111550926965</v>
      </c>
      <c r="BJ134" s="12">
        <f t="shared" si="93"/>
        <v>16.763794291075001</v>
      </c>
      <c r="BK134" s="12">
        <f t="shared" si="94"/>
        <v>15.826042328309224</v>
      </c>
      <c r="BL134" s="12">
        <f t="shared" si="95"/>
        <v>14.94074738860172</v>
      </c>
      <c r="BM134" s="12">
        <f t="shared" si="96"/>
        <v>14.104975072049962</v>
      </c>
      <c r="BN134" s="10">
        <f t="shared" si="97"/>
        <v>13.315955126510593</v>
      </c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</row>
    <row r="135" spans="1:127" ht="15" thickBot="1" x14ac:dyDescent="0.35">
      <c r="A135" s="29">
        <f>'Radar RCS FOV boundary'!A134</f>
        <v>38</v>
      </c>
      <c r="B135" s="14">
        <f>'Radar RCS FOV boundary'!B134</f>
        <v>70</v>
      </c>
      <c r="C135" s="14">
        <f t="shared" si="105"/>
        <v>66.084261340014635</v>
      </c>
      <c r="D135" s="14">
        <f t="shared" si="105"/>
        <v>62.387565669362182</v>
      </c>
      <c r="E135" s="14">
        <f t="shared" si="105"/>
        <v>58.897659915163651</v>
      </c>
      <c r="F135" s="14">
        <f t="shared" si="105"/>
        <v>55.602976430699705</v>
      </c>
      <c r="G135" s="14">
        <f t="shared" si="105"/>
        <v>52.492594653271908</v>
      </c>
      <c r="H135" s="14">
        <f t="shared" si="105"/>
        <v>49.556204906889654</v>
      </c>
      <c r="I135" s="14">
        <f t="shared" si="105"/>
        <v>46.784074229803018</v>
      </c>
      <c r="J135" s="14">
        <f t="shared" si="105"/>
        <v>44.167014113613526</v>
      </c>
      <c r="K135" s="14">
        <f t="shared" si="105"/>
        <v>41.696350047030727</v>
      </c>
      <c r="L135" s="14">
        <f t="shared" si="105"/>
        <v>39.363892763324436</v>
      </c>
      <c r="M135" s="14">
        <f t="shared" si="105"/>
        <v>37.161911096169177</v>
      </c>
      <c r="N135" s="14">
        <f t="shared" si="105"/>
        <v>35.083106353909059</v>
      </c>
      <c r="O135" s="14">
        <f t="shared" si="105"/>
        <v>33.120588127303634</v>
      </c>
      <c r="P135" s="14">
        <f t="shared" si="105"/>
        <v>31.26785145056742</v>
      </c>
      <c r="Q135" s="14">
        <f t="shared" si="105"/>
        <v>29.518755240000758</v>
      </c>
      <c r="R135" s="14">
        <f t="shared" si="105"/>
        <v>27.867501938744805</v>
      </c>
      <c r="S135" s="14">
        <f t="shared" si="104"/>
        <v>26.308618300191089</v>
      </c>
      <c r="T135" s="14">
        <f t="shared" si="104"/>
        <v>24.836937246350278</v>
      </c>
      <c r="U135" s="14">
        <f t="shared" si="104"/>
        <v>23.447580741047933</v>
      </c>
      <c r="V135" s="20">
        <f t="shared" si="104"/>
        <v>22.135943621178654</v>
      </c>
      <c r="X135" s="17">
        <f t="shared" si="56"/>
        <v>55.175239769390167</v>
      </c>
      <c r="Y135" s="12">
        <f t="shared" si="57"/>
        <v>52.088785205976407</v>
      </c>
      <c r="Z135" s="12">
        <f t="shared" si="58"/>
        <v>49.174984206223328</v>
      </c>
      <c r="AA135" s="12">
        <f t="shared" si="59"/>
        <v>46.424178681073634</v>
      </c>
      <c r="AB135" s="12">
        <f t="shared" si="60"/>
        <v>43.827250806508665</v>
      </c>
      <c r="AC135" s="12">
        <f t="shared" si="61"/>
        <v>41.375592801595516</v>
      </c>
      <c r="AD135" s="12">
        <f t="shared" si="62"/>
        <v>39.061078397123801</v>
      </c>
      <c r="AE135" s="12">
        <f t="shared" si="63"/>
        <v>36.876035900261847</v>
      </c>
      <c r="AF135" s="12">
        <f t="shared" si="64"/>
        <v>34.813222765952368</v>
      </c>
      <c r="AG135" s="12">
        <f t="shared" si="65"/>
        <v>32.865801590762047</v>
      </c>
      <c r="AH135" s="12">
        <f t="shared" si="66"/>
        <v>31.02731744961412</v>
      </c>
      <c r="AI135" s="12">
        <f t="shared" si="67"/>
        <v>29.291676500284218</v>
      </c>
      <c r="AJ135" s="12">
        <f t="shared" si="68"/>
        <v>27.653125784742116</v>
      </c>
      <c r="AK135" s="12">
        <f t="shared" si="69"/>
        <v>26.106234160388503</v>
      </c>
      <c r="AL135" s="12">
        <f t="shared" si="70"/>
        <v>24.64587429798188</v>
      </c>
      <c r="AM135" s="12">
        <f t="shared" si="71"/>
        <v>23.267205686585488</v>
      </c>
      <c r="AN135" s="12">
        <f t="shared" si="72"/>
        <v>21.965658589202715</v>
      </c>
      <c r="AO135" s="12">
        <f t="shared" si="73"/>
        <v>20.736918895920134</v>
      </c>
      <c r="AP135" s="12">
        <f t="shared" si="74"/>
        <v>19.576913824352484</v>
      </c>
      <c r="AQ135" s="12">
        <f t="shared" si="75"/>
        <v>18.481798419992213</v>
      </c>
      <c r="AR135" s="10">
        <f t="shared" si="76"/>
        <v>17.447942811717645</v>
      </c>
      <c r="AT135" s="17">
        <f t="shared" si="77"/>
        <v>43.07775430997193</v>
      </c>
      <c r="AU135" s="12">
        <f t="shared" si="78"/>
        <v>40.668022482301808</v>
      </c>
      <c r="AV135" s="12">
        <f t="shared" si="79"/>
        <v>38.393088941457478</v>
      </c>
      <c r="AW135" s="12">
        <f t="shared" si="80"/>
        <v>36.245413189395741</v>
      </c>
      <c r="AX135" s="12">
        <f t="shared" si="81"/>
        <v>34.217876536926312</v>
      </c>
      <c r="AY135" s="12">
        <f t="shared" si="82"/>
        <v>32.303758508094191</v>
      </c>
      <c r="AZ135" s="12">
        <f t="shared" si="83"/>
        <v>30.496714564480254</v>
      </c>
      <c r="BA135" s="12">
        <f t="shared" si="84"/>
        <v>28.790755075584908</v>
      </c>
      <c r="BB135" s="12">
        <f t="shared" si="85"/>
        <v>27.180225465590087</v>
      </c>
      <c r="BC135" s="12">
        <f t="shared" si="86"/>
        <v>25.659787470693946</v>
      </c>
      <c r="BD135" s="12">
        <f t="shared" si="87"/>
        <v>24.224401444893886</v>
      </c>
      <c r="BE135" s="12">
        <f t="shared" si="88"/>
        <v>22.869309655568507</v>
      </c>
      <c r="BF135" s="12">
        <f t="shared" si="89"/>
        <v>21.590020513490135</v>
      </c>
      <c r="BG135" s="12">
        <f t="shared" si="90"/>
        <v>20.382293684996561</v>
      </c>
      <c r="BH135" s="12">
        <f t="shared" si="91"/>
        <v>19.242126036974895</v>
      </c>
      <c r="BI135" s="12">
        <f t="shared" si="92"/>
        <v>18.165738368070702</v>
      </c>
      <c r="BJ135" s="12">
        <f t="shared" si="93"/>
        <v>17.149562882141645</v>
      </c>
      <c r="BK135" s="12">
        <f t="shared" si="94"/>
        <v>16.190231362435185</v>
      </c>
      <c r="BL135" s="12">
        <f t="shared" si="95"/>
        <v>15.284564007292399</v>
      </c>
      <c r="BM135" s="12">
        <f t="shared" si="96"/>
        <v>14.429558890372748</v>
      </c>
      <c r="BN135" s="10">
        <f t="shared" si="97"/>
        <v>13.622382010464634</v>
      </c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</row>
    <row r="136" spans="1:127" ht="15" thickBot="1" x14ac:dyDescent="0.35">
      <c r="A136" s="29">
        <f>'Radar RCS FOV boundary'!A135</f>
        <v>39</v>
      </c>
      <c r="B136" s="14">
        <f>'Radar RCS FOV boundary'!B135</f>
        <v>70</v>
      </c>
      <c r="C136" s="14">
        <f t="shared" si="105"/>
        <v>66.084261340014635</v>
      </c>
      <c r="D136" s="14">
        <f t="shared" si="105"/>
        <v>62.387565669362182</v>
      </c>
      <c r="E136" s="14">
        <f t="shared" si="105"/>
        <v>58.897659915163651</v>
      </c>
      <c r="F136" s="14">
        <f t="shared" si="105"/>
        <v>55.602976430699705</v>
      </c>
      <c r="G136" s="14">
        <f t="shared" si="105"/>
        <v>52.492594653271908</v>
      </c>
      <c r="H136" s="14">
        <f t="shared" si="105"/>
        <v>49.556204906889654</v>
      </c>
      <c r="I136" s="14">
        <f t="shared" si="105"/>
        <v>46.784074229803018</v>
      </c>
      <c r="J136" s="14">
        <f t="shared" si="105"/>
        <v>44.167014113613526</v>
      </c>
      <c r="K136" s="14">
        <f t="shared" si="105"/>
        <v>41.696350047030727</v>
      </c>
      <c r="L136" s="14">
        <f t="shared" si="105"/>
        <v>39.363892763324436</v>
      </c>
      <c r="M136" s="14">
        <f t="shared" si="105"/>
        <v>37.161911096169177</v>
      </c>
      <c r="N136" s="14">
        <f t="shared" si="105"/>
        <v>35.083106353909059</v>
      </c>
      <c r="O136" s="14">
        <f t="shared" si="105"/>
        <v>33.120588127303634</v>
      </c>
      <c r="P136" s="14">
        <f t="shared" si="105"/>
        <v>31.26785145056742</v>
      </c>
      <c r="Q136" s="14">
        <f t="shared" si="105"/>
        <v>29.518755240000758</v>
      </c>
      <c r="R136" s="14">
        <f t="shared" si="105"/>
        <v>27.867501938744805</v>
      </c>
      <c r="S136" s="14">
        <f t="shared" si="104"/>
        <v>26.308618300191089</v>
      </c>
      <c r="T136" s="14">
        <f t="shared" si="104"/>
        <v>24.836937246350278</v>
      </c>
      <c r="U136" s="14">
        <f t="shared" si="104"/>
        <v>23.447580741047933</v>
      </c>
      <c r="V136" s="20">
        <f t="shared" si="104"/>
        <v>22.135943621178654</v>
      </c>
      <c r="X136" s="17">
        <f t="shared" ref="X136:X187" si="106">B136*COS(3.14*$A136/180)</f>
        <v>54.415415451715681</v>
      </c>
      <c r="Y136" s="12">
        <f t="shared" ref="Y136:Y187" si="107">C136*COS(3.14*$A136/180)</f>
        <v>51.371464794809278</v>
      </c>
      <c r="Z136" s="12">
        <f t="shared" ref="Z136:Z187" si="108">D136*COS(3.14*$A136/180)</f>
        <v>48.497790070279109</v>
      </c>
      <c r="AA136" s="12">
        <f t="shared" ref="AA136:AA187" si="109">E136*COS(3.14*$A136/180)</f>
        <v>45.784866191678447</v>
      </c>
      <c r="AB136" s="12">
        <f t="shared" ref="AB136:AB187" si="110">F136*COS(3.14*$A136/180)</f>
        <v>43.223700897549712</v>
      </c>
      <c r="AC136" s="12">
        <f t="shared" ref="AC136:AC187" si="111">G136*COS(3.14*$A136/180)</f>
        <v>40.805804945661428</v>
      </c>
      <c r="AD136" s="12">
        <f t="shared" ref="AD136:AD187" si="112">H136*COS(3.14*$A136/180)</f>
        <v>38.523163974553597</v>
      </c>
      <c r="AE136" s="12">
        <f t="shared" ref="AE136:AE187" si="113">I136*COS(3.14*$A136/180)</f>
        <v>36.368211939123377</v>
      </c>
      <c r="AF136" s="12">
        <f t="shared" ref="AF136:AF187" si="114">J136*COS(3.14*$A136/180)</f>
        <v>34.333806032201004</v>
      </c>
      <c r="AG136" s="12">
        <f t="shared" ref="AG136:AG187" si="115">K136*COS(3.14*$A136/180)</f>
        <v>32.413203008990592</v>
      </c>
      <c r="AH136" s="12">
        <f t="shared" ref="AH136:AH187" si="116">L136*COS(3.14*$A136/180)</f>
        <v>30.600036835901196</v>
      </c>
      <c r="AI136" s="12">
        <f t="shared" ref="AI136:AI187" si="117">M136*COS(3.14*$A136/180)</f>
        <v>28.888297589682409</v>
      </c>
      <c r="AJ136" s="12">
        <f t="shared" ref="AJ136:AJ187" si="118">N136*COS(3.14*$A136/180)</f>
        <v>27.272311536924111</v>
      </c>
      <c r="AK136" s="12">
        <f t="shared" ref="AK136:AK187" si="119">O136*COS(3.14*$A136/180)</f>
        <v>25.746722327891273</v>
      </c>
      <c r="AL136" s="12">
        <f t="shared" ref="AL136:AL187" si="120">P136*COS(3.14*$A136/180)</f>
        <v>24.306473242359385</v>
      </c>
      <c r="AM136" s="12">
        <f t="shared" ref="AM136:AM187" si="121">Q136*COS(3.14*$A136/180)</f>
        <v>22.946790428602149</v>
      </c>
      <c r="AN136" s="12">
        <f t="shared" ref="AN136:AN187" si="122">R136*COS(3.14*$A136/180)</f>
        <v>21.663167079975583</v>
      </c>
      <c r="AO136" s="12">
        <f t="shared" ref="AO136:AO187" si="123">S136*COS(3.14*$A136/180)</f>
        <v>20.451348496650116</v>
      </c>
      <c r="AP136" s="12">
        <f t="shared" ref="AP136:AP187" si="124">T136*COS(3.14*$A136/180)</f>
        <v>19.307317982976308</v>
      </c>
      <c r="AQ136" s="12">
        <f t="shared" ref="AQ136:AQ187" si="125">U136*COS(3.14*$A136/180)</f>
        <v>18.22728353373958</v>
      </c>
      <c r="AR136" s="10">
        <f t="shared" ref="AR136:AR187" si="126">V136*COS(3.14*$A136/180)</f>
        <v>17.207665265174175</v>
      </c>
      <c r="AT136" s="17">
        <f t="shared" ref="AT136:AT187" si="127">B136*SIN(3.14*$A136/180)</f>
        <v>44.033652599088143</v>
      </c>
      <c r="AU136" s="12">
        <f t="shared" ref="AU136:AU187" si="128">C136*SIN(3.14*$A136/180)</f>
        <v>41.570448658765081</v>
      </c>
      <c r="AV136" s="12">
        <f t="shared" ref="AV136:AV187" si="129">D136*SIN(3.14*$A136/180)</f>
        <v>39.245034188392751</v>
      </c>
      <c r="AW136" s="12">
        <f t="shared" ref="AW136:AW187" si="130">E136*SIN(3.14*$A136/180)</f>
        <v>37.049701365765081</v>
      </c>
      <c r="AX136" s="12">
        <f t="shared" ref="AX136:AX187" si="131">F136*SIN(3.14*$A136/180)</f>
        <v>34.977173537495958</v>
      </c>
      <c r="AY136" s="12">
        <f t="shared" ref="AY136:AY187" si="132">G136*SIN(3.14*$A136/180)</f>
        <v>33.020581099813242</v>
      </c>
      <c r="AZ136" s="12">
        <f t="shared" ref="AZ136:AZ187" si="133">H136*SIN(3.14*$A136/180)</f>
        <v>31.17343872856009</v>
      </c>
      <c r="BA136" s="12">
        <f t="shared" ref="BA136:BA187" si="134">I136*SIN(3.14*$A136/180)</f>
        <v>29.429623882929977</v>
      </c>
      <c r="BB136" s="12">
        <f t="shared" ref="BB136:BB187" si="135">J136*SIN(3.14*$A136/180)</f>
        <v>27.783356511684016</v>
      </c>
      <c r="BC136" s="12">
        <f t="shared" ref="BC136:BC187" si="136">K136*SIN(3.14*$A136/180)</f>
        <v>26.229179894584622</v>
      </c>
      <c r="BD136" s="12">
        <f t="shared" ref="BD136:BD187" si="137">L136*SIN(3.14*$A136/180)</f>
        <v>24.761942555542685</v>
      </c>
      <c r="BE136" s="12">
        <f t="shared" ref="BE136:BE187" si="138">M136*SIN(3.14*$A136/180)</f>
        <v>23.376781187527321</v>
      </c>
      <c r="BF136" s="12">
        <f t="shared" ref="BF136:BF187" si="139">N136*SIN(3.14*$A136/180)</f>
        <v>22.069104532641337</v>
      </c>
      <c r="BG136" s="12">
        <f t="shared" ref="BG136:BG187" si="140">O136*SIN(3.14*$A136/180)</f>
        <v>20.834578163931024</v>
      </c>
      <c r="BH136" s="12">
        <f t="shared" ref="BH136:BH187" si="141">P136*SIN(3.14*$A136/180)</f>
        <v>19.669110118488287</v>
      </c>
      <c r="BI136" s="12">
        <f t="shared" ref="BI136:BI187" si="142">Q136*SIN(3.14*$A136/180)</f>
        <v>18.568837334224373</v>
      </c>
      <c r="BJ136" s="12">
        <f t="shared" ref="BJ136:BJ187" si="143">R136*SIN(3.14*$A136/180)</f>
        <v>17.53011284535863</v>
      </c>
      <c r="BK136" s="12">
        <f t="shared" ref="BK136:BK187" si="144">S136*SIN(3.14*$A136/180)</f>
        <v>16.549493694180388</v>
      </c>
      <c r="BL136" s="12">
        <f t="shared" ref="BL136:BL187" si="145">T136*SIN(3.14*$A136/180)</f>
        <v>15.623729519016301</v>
      </c>
      <c r="BM136" s="12">
        <f t="shared" ref="BM136:BM187" si="146">U136*SIN(3.14*$A136/180)</f>
        <v>14.749751780576778</v>
      </c>
      <c r="BN136" s="10">
        <f t="shared" ref="BN136:BN187" si="147">V136*SIN(3.14*$A136/180)</f>
        <v>13.924663590971173</v>
      </c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</row>
    <row r="137" spans="1:127" ht="15" thickBot="1" x14ac:dyDescent="0.35">
      <c r="A137" s="29">
        <f>'Radar RCS FOV boundary'!A136</f>
        <v>40</v>
      </c>
      <c r="B137" s="14">
        <f>'Radar RCS FOV boundary'!B136</f>
        <v>70</v>
      </c>
      <c r="C137" s="14">
        <f t="shared" si="105"/>
        <v>66.084261340014635</v>
      </c>
      <c r="D137" s="14">
        <f t="shared" si="105"/>
        <v>62.387565669362182</v>
      </c>
      <c r="E137" s="14">
        <f t="shared" si="105"/>
        <v>58.897659915163651</v>
      </c>
      <c r="F137" s="14">
        <f t="shared" si="105"/>
        <v>55.602976430699705</v>
      </c>
      <c r="G137" s="14">
        <f t="shared" si="105"/>
        <v>52.492594653271908</v>
      </c>
      <c r="H137" s="14">
        <f t="shared" si="105"/>
        <v>49.556204906889654</v>
      </c>
      <c r="I137" s="14">
        <f t="shared" si="105"/>
        <v>46.784074229803018</v>
      </c>
      <c r="J137" s="14">
        <f t="shared" si="105"/>
        <v>44.167014113613526</v>
      </c>
      <c r="K137" s="14">
        <f t="shared" si="105"/>
        <v>41.696350047030727</v>
      </c>
      <c r="L137" s="14">
        <f t="shared" si="105"/>
        <v>39.363892763324436</v>
      </c>
      <c r="M137" s="14">
        <f t="shared" si="105"/>
        <v>37.161911096169177</v>
      </c>
      <c r="N137" s="14">
        <f t="shared" si="105"/>
        <v>35.083106353909059</v>
      </c>
      <c r="O137" s="14">
        <f t="shared" si="105"/>
        <v>33.120588127303634</v>
      </c>
      <c r="P137" s="14">
        <f t="shared" si="105"/>
        <v>31.26785145056742</v>
      </c>
      <c r="Q137" s="14">
        <f t="shared" si="105"/>
        <v>29.518755240000758</v>
      </c>
      <c r="R137" s="14">
        <f t="shared" si="105"/>
        <v>27.867501938744805</v>
      </c>
      <c r="S137" s="14">
        <f t="shared" si="104"/>
        <v>26.308618300191089</v>
      </c>
      <c r="T137" s="14">
        <f t="shared" si="104"/>
        <v>24.836937246350278</v>
      </c>
      <c r="U137" s="14">
        <f t="shared" si="104"/>
        <v>23.447580741047933</v>
      </c>
      <c r="V137" s="20">
        <f t="shared" si="104"/>
        <v>22.135943621178654</v>
      </c>
      <c r="X137" s="17">
        <f t="shared" si="106"/>
        <v>53.639032472780919</v>
      </c>
      <c r="Y137" s="12">
        <f t="shared" si="107"/>
        <v>50.638511999382651</v>
      </c>
      <c r="Z137" s="12">
        <f t="shared" si="108"/>
        <v>47.805838011952432</v>
      </c>
      <c r="AA137" s="12">
        <f t="shared" si="109"/>
        <v>45.131621325146718</v>
      </c>
      <c r="AB137" s="12">
        <f t="shared" si="110"/>
        <v>42.606997976422477</v>
      </c>
      <c r="AC137" s="12">
        <f t="shared" si="111"/>
        <v>40.223599845533968</v>
      </c>
      <c r="AD137" s="12">
        <f t="shared" si="112"/>
        <v>37.97352691754913</v>
      </c>
      <c r="AE137" s="12">
        <f t="shared" si="113"/>
        <v>35.849321097448531</v>
      </c>
      <c r="AF137" s="12">
        <f t="shared" si="114"/>
        <v>33.843941489512702</v>
      </c>
      <c r="AG137" s="12">
        <f t="shared" si="115"/>
        <v>31.950741059558876</v>
      </c>
      <c r="AH137" s="12">
        <f t="shared" si="116"/>
        <v>30.163444602671792</v>
      </c>
      <c r="AI137" s="12">
        <f t="shared" si="117"/>
        <v>28.476127943400229</v>
      </c>
      <c r="AJ137" s="12">
        <f t="shared" si="118"/>
        <v>26.883198299476494</v>
      </c>
      <c r="AK137" s="12">
        <f t="shared" si="119"/>
        <v>25.379375743972027</v>
      </c>
      <c r="AL137" s="12">
        <f t="shared" si="120"/>
        <v>23.959675704443942</v>
      </c>
      <c r="AM137" s="12">
        <f t="shared" si="121"/>
        <v>22.619392441063894</v>
      </c>
      <c r="AN137" s="12">
        <f t="shared" si="122"/>
        <v>21.354083448965969</v>
      </c>
      <c r="AO137" s="12">
        <f t="shared" si="123"/>
        <v>20.159554733113545</v>
      </c>
      <c r="AP137" s="12">
        <f t="shared" si="124"/>
        <v>19.031846906877206</v>
      </c>
      <c r="AQ137" s="12">
        <f t="shared" si="125"/>
        <v>17.967222068246038</v>
      </c>
      <c r="AR137" s="10">
        <f t="shared" si="126"/>
        <v>16.962151410172137</v>
      </c>
      <c r="AT137" s="17">
        <f t="shared" si="127"/>
        <v>44.976151406984059</v>
      </c>
      <c r="AU137" s="12">
        <f t="shared" si="128"/>
        <v>42.460224909245731</v>
      </c>
      <c r="AV137" s="12">
        <f t="shared" si="129"/>
        <v>40.085037135119919</v>
      </c>
      <c r="AW137" s="12">
        <f t="shared" si="130"/>
        <v>37.842715283735089</v>
      </c>
      <c r="AX137" s="12">
        <f t="shared" si="131"/>
        <v>35.725826951801658</v>
      </c>
      <c r="AY137" s="12">
        <f t="shared" si="132"/>
        <v>33.727355498157131</v>
      </c>
      <c r="AZ137" s="12">
        <f t="shared" si="133"/>
        <v>31.840676786397079</v>
      </c>
      <c r="BA137" s="12">
        <f t="shared" si="134"/>
        <v>30.059537228502879</v>
      </c>
      <c r="BB137" s="12">
        <f t="shared" si="135"/>
        <v>28.378033056689766</v>
      </c>
      <c r="BC137" s="12">
        <f t="shared" si="136"/>
        <v>26.79059075476944</v>
      </c>
      <c r="BD137" s="12">
        <f t="shared" si="137"/>
        <v>25.291948584165198</v>
      </c>
      <c r="BE137" s="12">
        <f t="shared" si="138"/>
        <v>23.877139143345513</v>
      </c>
      <c r="BF137" s="12">
        <f t="shared" si="139"/>
        <v>22.541472902867689</v>
      </c>
      <c r="BG137" s="12">
        <f t="shared" si="140"/>
        <v>21.280522661456668</v>
      </c>
      <c r="BH137" s="12">
        <f t="shared" si="141"/>
        <v>20.090108871597234</v>
      </c>
      <c r="BI137" s="12">
        <f t="shared" si="142"/>
        <v>18.966285785999688</v>
      </c>
      <c r="BJ137" s="12">
        <f t="shared" si="143"/>
        <v>17.905328379020116</v>
      </c>
      <c r="BK137" s="12">
        <f t="shared" si="144"/>
        <v>16.903719999684942</v>
      </c>
      <c r="BL137" s="12">
        <f t="shared" si="145"/>
        <v>15.958140715394455</v>
      </c>
      <c r="BM137" s="12">
        <f t="shared" si="146"/>
        <v>15.065456307669361</v>
      </c>
      <c r="BN137" s="10">
        <f t="shared" si="147"/>
        <v>14.222707883465631</v>
      </c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</row>
    <row r="138" spans="1:127" ht="15" thickBot="1" x14ac:dyDescent="0.35">
      <c r="A138" s="29">
        <f>'Radar RCS FOV boundary'!A137</f>
        <v>41</v>
      </c>
      <c r="B138" s="14">
        <f>'Radar RCS FOV boundary'!B137</f>
        <v>68.5</v>
      </c>
      <c r="C138" s="14">
        <f t="shared" si="105"/>
        <v>64.668170025585752</v>
      </c>
      <c r="D138" s="14">
        <f t="shared" si="105"/>
        <v>61.050689262161562</v>
      </c>
      <c r="E138" s="14">
        <f t="shared" si="105"/>
        <v>57.63556720269586</v>
      </c>
      <c r="F138" s="14">
        <f t="shared" si="105"/>
        <v>54.411484078613285</v>
      </c>
      <c r="G138" s="14">
        <f t="shared" si="105"/>
        <v>51.367753339273229</v>
      </c>
      <c r="H138" s="14">
        <f t="shared" si="105"/>
        <v>48.494286230313449</v>
      </c>
      <c r="I138" s="14">
        <f t="shared" si="105"/>
        <v>45.781558353450095</v>
      </c>
      <c r="J138" s="14">
        <f t="shared" si="105"/>
        <v>43.220578096893234</v>
      </c>
      <c r="K138" s="14">
        <f t="shared" si="105"/>
        <v>40.802856831737209</v>
      </c>
      <c r="L138" s="14">
        <f t="shared" si="105"/>
        <v>38.520380775538911</v>
      </c>
      <c r="M138" s="14">
        <f t="shared" si="105"/>
        <v>36.365584429822697</v>
      </c>
      <c r="N138" s="14">
        <f t="shared" si="105"/>
        <v>34.33132550346815</v>
      </c>
      <c r="O138" s="14">
        <f t="shared" si="105"/>
        <v>32.410861238861415</v>
      </c>
      <c r="P138" s="14">
        <f t="shared" si="105"/>
        <v>30.597826062340975</v>
      </c>
      <c r="Q138" s="14">
        <f t="shared" si="105"/>
        <v>28.886210484857884</v>
      </c>
      <c r="R138" s="14">
        <f t="shared" si="105"/>
        <v>27.27034118291456</v>
      </c>
      <c r="S138" s="14">
        <f t="shared" si="104"/>
        <v>25.744862193758422</v>
      </c>
      <c r="T138" s="14">
        <f t="shared" si="104"/>
        <v>24.304717162499916</v>
      </c>
      <c r="U138" s="14">
        <f t="shared" si="104"/>
        <v>22.945132582311192</v>
      </c>
      <c r="V138" s="20">
        <f t="shared" si="104"/>
        <v>21.661601972153399</v>
      </c>
      <c r="X138" s="17">
        <f t="shared" si="106"/>
        <v>51.713905791930777</v>
      </c>
      <c r="Y138" s="12">
        <f t="shared" si="107"/>
        <v>48.82107521809786</v>
      </c>
      <c r="Z138" s="12">
        <f t="shared" si="108"/>
        <v>46.090067051618433</v>
      </c>
      <c r="AA138" s="12">
        <f t="shared" si="109"/>
        <v>43.511829088827866</v>
      </c>
      <c r="AB138" s="12">
        <f t="shared" si="110"/>
        <v>41.077815498402174</v>
      </c>
      <c r="AC138" s="12">
        <f t="shared" si="111"/>
        <v>38.779958495333041</v>
      </c>
      <c r="AD138" s="12">
        <f t="shared" si="112"/>
        <v>36.610641599435851</v>
      </c>
      <c r="AE138" s="12">
        <f t="shared" si="113"/>
        <v>34.562674389753283</v>
      </c>
      <c r="AF138" s="12">
        <f t="shared" si="114"/>
        <v>32.629268671175524</v>
      </c>
      <c r="AG138" s="12">
        <f t="shared" si="115"/>
        <v>30.804015974278791</v>
      </c>
      <c r="AH138" s="12">
        <f t="shared" si="116"/>
        <v>29.08086631380322</v>
      </c>
      <c r="AI138" s="12">
        <f t="shared" si="117"/>
        <v>27.454108135362855</v>
      </c>
      <c r="AJ138" s="12">
        <f t="shared" si="118"/>
        <v>25.918349383919161</v>
      </c>
      <c r="AK138" s="12">
        <f t="shared" si="119"/>
        <v>24.468499631267445</v>
      </c>
      <c r="AL138" s="12">
        <f t="shared" si="120"/>
        <v>23.099753203296139</v>
      </c>
      <c r="AM138" s="12">
        <f t="shared" si="121"/>
        <v>21.807573251092315</v>
      </c>
      <c r="AN138" s="12">
        <f t="shared" si="122"/>
        <v>20.587676713095675</v>
      </c>
      <c r="AO138" s="12">
        <f t="shared" si="123"/>
        <v>19.436020118456401</v>
      </c>
      <c r="AP138" s="12">
        <f t="shared" si="124"/>
        <v>18.348786184540785</v>
      </c>
      <c r="AQ138" s="12">
        <f t="shared" si="125"/>
        <v>17.322371164160618</v>
      </c>
      <c r="AR138" s="10">
        <f t="shared" si="126"/>
        <v>16.353372900587487</v>
      </c>
      <c r="AT138" s="17">
        <f t="shared" si="127"/>
        <v>44.921286131891954</v>
      </c>
      <c r="AU138" s="12">
        <f t="shared" si="128"/>
        <v>42.408428749564614</v>
      </c>
      <c r="AV138" s="12">
        <f t="shared" si="129"/>
        <v>40.036138407223113</v>
      </c>
      <c r="AW138" s="12">
        <f t="shared" si="130"/>
        <v>37.796551907827563</v>
      </c>
      <c r="AX138" s="12">
        <f t="shared" si="131"/>
        <v>35.682245914690085</v>
      </c>
      <c r="AY138" s="12">
        <f t="shared" si="132"/>
        <v>33.686212346072132</v>
      </c>
      <c r="AZ138" s="12">
        <f t="shared" si="133"/>
        <v>31.801835146186548</v>
      </c>
      <c r="BA138" s="12">
        <f t="shared" si="134"/>
        <v>30.022868355609344</v>
      </c>
      <c r="BB138" s="12">
        <f t="shared" si="135"/>
        <v>28.343415408413478</v>
      </c>
      <c r="BC138" s="12">
        <f t="shared" si="136"/>
        <v>26.757909587402768</v>
      </c>
      <c r="BD138" s="12">
        <f t="shared" si="137"/>
        <v>25.26109557266297</v>
      </c>
      <c r="BE138" s="12">
        <f t="shared" si="138"/>
        <v>23.848012022270662</v>
      </c>
      <c r="BF138" s="12">
        <f t="shared" si="139"/>
        <v>22.513975127422079</v>
      </c>
      <c r="BG138" s="12">
        <f t="shared" si="140"/>
        <v>21.254563087473574</v>
      </c>
      <c r="BH138" s="12">
        <f t="shared" si="141"/>
        <v>20.065601453434741</v>
      </c>
      <c r="BI138" s="12">
        <f t="shared" si="142"/>
        <v>18.9431492913337</v>
      </c>
      <c r="BJ138" s="12">
        <f t="shared" si="143"/>
        <v>17.883486119591559</v>
      </c>
      <c r="BK138" s="12">
        <f t="shared" si="144"/>
        <v>16.883099577108755</v>
      </c>
      <c r="BL138" s="12">
        <f t="shared" si="145"/>
        <v>15.938673781187793</v>
      </c>
      <c r="BM138" s="12">
        <f t="shared" si="146"/>
        <v>15.04707833670362</v>
      </c>
      <c r="BN138" s="10">
        <f t="shared" si="147"/>
        <v>14.205357960091355</v>
      </c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</row>
    <row r="139" spans="1:127" ht="15" thickBot="1" x14ac:dyDescent="0.35">
      <c r="A139" s="29">
        <f>'Radar RCS FOV boundary'!A138</f>
        <v>42</v>
      </c>
      <c r="B139" s="14">
        <f>'Radar RCS FOV boundary'!B138</f>
        <v>67</v>
      </c>
      <c r="C139" s="14">
        <f t="shared" si="105"/>
        <v>63.252078711156869</v>
      </c>
      <c r="D139" s="14">
        <f t="shared" si="105"/>
        <v>59.713812854960942</v>
      </c>
      <c r="E139" s="14">
        <f t="shared" si="105"/>
        <v>56.37347449022807</v>
      </c>
      <c r="F139" s="14">
        <f t="shared" si="105"/>
        <v>53.219991726526857</v>
      </c>
      <c r="G139" s="14">
        <f t="shared" si="105"/>
        <v>50.242912025274542</v>
      </c>
      <c r="H139" s="14">
        <f t="shared" si="105"/>
        <v>47.432367553737237</v>
      </c>
      <c r="I139" s="14">
        <f t="shared" si="105"/>
        <v>44.779042477097178</v>
      </c>
      <c r="J139" s="14">
        <f t="shared" si="105"/>
        <v>42.27414208017295</v>
      </c>
      <c r="K139" s="14">
        <f t="shared" si="105"/>
        <v>39.909363616443692</v>
      </c>
      <c r="L139" s="14">
        <f t="shared" si="105"/>
        <v>37.676868787753385</v>
      </c>
      <c r="M139" s="14">
        <f t="shared" si="105"/>
        <v>35.569257763476209</v>
      </c>
      <c r="N139" s="14">
        <f t="shared" si="105"/>
        <v>33.579544653027241</v>
      </c>
      <c r="O139" s="14">
        <f t="shared" si="105"/>
        <v>31.701134350419192</v>
      </c>
      <c r="P139" s="14">
        <f t="shared" si="105"/>
        <v>29.927800674114533</v>
      </c>
      <c r="Q139" s="14">
        <f t="shared" si="105"/>
        <v>28.25366572971501</v>
      </c>
      <c r="R139" s="14">
        <f t="shared" si="105"/>
        <v>26.673180427084311</v>
      </c>
      <c r="S139" s="14">
        <f t="shared" si="104"/>
        <v>25.181106087325759</v>
      </c>
      <c r="T139" s="14">
        <f t="shared" si="104"/>
        <v>23.772497078649554</v>
      </c>
      <c r="U139" s="14">
        <f t="shared" si="104"/>
        <v>22.442684423574452</v>
      </c>
      <c r="V139" s="20">
        <f t="shared" si="104"/>
        <v>21.187260323128143</v>
      </c>
      <c r="X139" s="17">
        <f t="shared" si="106"/>
        <v>49.807360206533765</v>
      </c>
      <c r="Y139" s="12">
        <f t="shared" si="107"/>
        <v>47.021180122068898</v>
      </c>
      <c r="Z139" s="12">
        <f t="shared" si="108"/>
        <v>44.390856510038603</v>
      </c>
      <c r="AA139" s="12">
        <f t="shared" si="109"/>
        <v>41.907670895949735</v>
      </c>
      <c r="AB139" s="12">
        <f t="shared" si="110"/>
        <v>39.563392509132392</v>
      </c>
      <c r="AC139" s="12">
        <f t="shared" si="111"/>
        <v>37.350251001015465</v>
      </c>
      <c r="AD139" s="12">
        <f t="shared" si="112"/>
        <v>35.260910689517843</v>
      </c>
      <c r="AE139" s="12">
        <f t="shared" si="113"/>
        <v>33.288446244185899</v>
      </c>
      <c r="AF139" s="12">
        <f t="shared" si="114"/>
        <v>31.426319731482998</v>
      </c>
      <c r="AG139" s="12">
        <f t="shared" si="115"/>
        <v>29.668358944145435</v>
      </c>
      <c r="AH139" s="12">
        <f t="shared" si="116"/>
        <v>28.008736942775254</v>
      </c>
      <c r="AI139" s="12">
        <f t="shared" si="117"/>
        <v>26.441952741858316</v>
      </c>
      <c r="AJ139" s="12">
        <f t="shared" si="118"/>
        <v>24.962813076189743</v>
      </c>
      <c r="AK139" s="12">
        <f t="shared" si="119"/>
        <v>23.566415187269396</v>
      </c>
      <c r="AL139" s="12">
        <f t="shared" si="120"/>
        <v>22.248130572611444</v>
      </c>
      <c r="AM139" s="12">
        <f t="shared" si="121"/>
        <v>21.003589644103197</v>
      </c>
      <c r="AN139" s="12">
        <f t="shared" si="122"/>
        <v>19.828667244562009</v>
      </c>
      <c r="AO139" s="12">
        <f t="shared" si="123"/>
        <v>18.719468974483199</v>
      </c>
      <c r="AP139" s="12">
        <f t="shared" si="124"/>
        <v>17.672318283657763</v>
      </c>
      <c r="AQ139" s="12">
        <f t="shared" si="125"/>
        <v>16.683744284873693</v>
      </c>
      <c r="AR139" s="10">
        <f t="shared" si="126"/>
        <v>15.750470249308126</v>
      </c>
      <c r="AT139" s="17">
        <f t="shared" si="127"/>
        <v>44.81324435093488</v>
      </c>
      <c r="AU139" s="12">
        <f t="shared" si="128"/>
        <v>42.306430731158791</v>
      </c>
      <c r="AV139" s="12">
        <f t="shared" si="129"/>
        <v>39.939846068587478</v>
      </c>
      <c r="AW139" s="12">
        <f t="shared" si="130"/>
        <v>37.705646078235588</v>
      </c>
      <c r="AX139" s="12">
        <f t="shared" si="131"/>
        <v>35.596425277545976</v>
      </c>
      <c r="AY139" s="12">
        <f t="shared" si="132"/>
        <v>33.605192440166455</v>
      </c>
      <c r="AZ139" s="12">
        <f t="shared" si="133"/>
        <v>31.725347422820626</v>
      </c>
      <c r="BA139" s="12">
        <f t="shared" si="134"/>
        <v>29.950659288463402</v>
      </c>
      <c r="BB139" s="12">
        <f t="shared" si="135"/>
        <v>28.275245653207893</v>
      </c>
      <c r="BC139" s="12">
        <f t="shared" si="136"/>
        <v>26.693553188567183</v>
      </c>
      <c r="BD139" s="12">
        <f t="shared" si="137"/>
        <v>25.200339214383643</v>
      </c>
      <c r="BE139" s="12">
        <f t="shared" si="138"/>
        <v>23.790654321433532</v>
      </c>
      <c r="BF139" s="12">
        <f t="shared" si="139"/>
        <v>22.459825966108038</v>
      </c>
      <c r="BG139" s="12">
        <f t="shared" si="140"/>
        <v>21.203442982793291</v>
      </c>
      <c r="BH139" s="12">
        <f t="shared" si="141"/>
        <v>20.017340962614448</v>
      </c>
      <c r="BI139" s="12">
        <f t="shared" si="142"/>
        <v>18.897588450079905</v>
      </c>
      <c r="BJ139" s="12">
        <f t="shared" si="143"/>
        <v>17.840473911873175</v>
      </c>
      <c r="BK139" s="12">
        <f t="shared" si="144"/>
        <v>16.842493434599149</v>
      </c>
      <c r="BL139" s="12">
        <f t="shared" si="145"/>
        <v>15.900339110707582</v>
      </c>
      <c r="BM139" s="12">
        <f t="shared" si="146"/>
        <v>15.01088807409794</v>
      </c>
      <c r="BN139" s="10">
        <f t="shared" si="147"/>
        <v>14.17119214906282</v>
      </c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</row>
    <row r="140" spans="1:127" ht="15" thickBot="1" x14ac:dyDescent="0.35">
      <c r="A140" s="29">
        <f>'Radar RCS FOV boundary'!A139</f>
        <v>43</v>
      </c>
      <c r="B140" s="14">
        <f>'Radar RCS FOV boundary'!B139</f>
        <v>65.5</v>
      </c>
      <c r="C140" s="14">
        <f t="shared" si="105"/>
        <v>61.83598739672798</v>
      </c>
      <c r="D140" s="14">
        <f t="shared" si="105"/>
        <v>58.376936447760329</v>
      </c>
      <c r="E140" s="14">
        <f t="shared" si="105"/>
        <v>55.111381777760272</v>
      </c>
      <c r="F140" s="14">
        <f t="shared" si="105"/>
        <v>52.028499374440436</v>
      </c>
      <c r="G140" s="14">
        <f t="shared" si="105"/>
        <v>49.118070711275863</v>
      </c>
      <c r="H140" s="14">
        <f t="shared" si="105"/>
        <v>46.370448877161031</v>
      </c>
      <c r="I140" s="14">
        <f t="shared" si="105"/>
        <v>43.776526600744255</v>
      </c>
      <c r="J140" s="14">
        <f t="shared" si="105"/>
        <v>41.327706063452659</v>
      </c>
      <c r="K140" s="14">
        <f t="shared" si="105"/>
        <v>39.015870401150181</v>
      </c>
      <c r="L140" s="14">
        <f t="shared" si="105"/>
        <v>36.833356799967866</v>
      </c>
      <c r="M140" s="14">
        <f t="shared" si="105"/>
        <v>34.772931097129728</v>
      </c>
      <c r="N140" s="14">
        <f t="shared" si="105"/>
        <v>32.827763802586333</v>
      </c>
      <c r="O140" s="14">
        <f t="shared" si="105"/>
        <v>30.991407461976969</v>
      </c>
      <c r="P140" s="14">
        <f t="shared" si="105"/>
        <v>29.257775285888087</v>
      </c>
      <c r="Q140" s="14">
        <f t="shared" si="105"/>
        <v>27.621120974572136</v>
      </c>
      <c r="R140" s="14">
        <f t="shared" si="105"/>
        <v>26.076019671254066</v>
      </c>
      <c r="S140" s="14">
        <f t="shared" si="104"/>
        <v>24.617349980893092</v>
      </c>
      <c r="T140" s="14">
        <f t="shared" si="104"/>
        <v>23.240276994799189</v>
      </c>
      <c r="U140" s="14">
        <f t="shared" si="104"/>
        <v>21.940236264837708</v>
      </c>
      <c r="V140" s="20">
        <f t="shared" si="104"/>
        <v>20.712918674102884</v>
      </c>
      <c r="X140" s="17">
        <f t="shared" si="106"/>
        <v>47.920659799988137</v>
      </c>
      <c r="Y140" s="12">
        <f t="shared" si="107"/>
        <v>45.240020082976422</v>
      </c>
      <c r="Z140" s="12">
        <f t="shared" si="108"/>
        <v>42.70933300272749</v>
      </c>
      <c r="AA140" s="12">
        <f t="shared" si="109"/>
        <v>40.320210340142218</v>
      </c>
      <c r="AB140" s="12">
        <f t="shared" si="110"/>
        <v>38.064733105747415</v>
      </c>
      <c r="AC140" s="12">
        <f t="shared" si="111"/>
        <v>35.935425291401707</v>
      </c>
      <c r="AD140" s="12">
        <f t="shared" si="112"/>
        <v>33.925229090308022</v>
      </c>
      <c r="AE140" s="12">
        <f t="shared" si="113"/>
        <v>32.027481503196896</v>
      </c>
      <c r="AF140" s="12">
        <f t="shared" si="114"/>
        <v>30.235892253139262</v>
      </c>
      <c r="AG140" s="12">
        <f t="shared" si="115"/>
        <v>28.544522935785412</v>
      </c>
      <c r="AH140" s="12">
        <f t="shared" si="116"/>
        <v>26.947767335921217</v>
      </c>
      <c r="AI140" s="12">
        <f t="shared" si="117"/>
        <v>25.440332845098961</v>
      </c>
      <c r="AJ140" s="12">
        <f t="shared" si="118"/>
        <v>24.017222918749688</v>
      </c>
      <c r="AK140" s="12">
        <f t="shared" si="119"/>
        <v>22.673720514629192</v>
      </c>
      <c r="AL140" s="12">
        <f t="shared" si="120"/>
        <v>21.405372457702956</v>
      </c>
      <c r="AM140" s="12">
        <f t="shared" si="121"/>
        <v>20.20797467964562</v>
      </c>
      <c r="AN140" s="12">
        <f t="shared" si="122"/>
        <v>19.077558284029994</v>
      </c>
      <c r="AO140" s="12">
        <f t="shared" si="123"/>
        <v>18.010376391017132</v>
      </c>
      <c r="AP140" s="12">
        <f t="shared" si="124"/>
        <v>17.002891717942941</v>
      </c>
      <c r="AQ140" s="12">
        <f t="shared" si="125"/>
        <v>16.051764854635881</v>
      </c>
      <c r="AR140" s="10">
        <f t="shared" si="126"/>
        <v>15.153843194603139</v>
      </c>
      <c r="AT140" s="17">
        <f t="shared" si="127"/>
        <v>44.652663574906711</v>
      </c>
      <c r="AU140" s="12">
        <f t="shared" si="128"/>
        <v>42.154832703026962</v>
      </c>
      <c r="AV140" s="12">
        <f t="shared" si="129"/>
        <v>39.796728301306132</v>
      </c>
      <c r="AW140" s="12">
        <f t="shared" si="130"/>
        <v>37.570534193443869</v>
      </c>
      <c r="AX140" s="12">
        <f t="shared" si="131"/>
        <v>35.468871433192874</v>
      </c>
      <c r="AY140" s="12">
        <f t="shared" si="132"/>
        <v>33.484773846092821</v>
      </c>
      <c r="AZ140" s="12">
        <f t="shared" si="133"/>
        <v>31.611664939378354</v>
      </c>
      <c r="BA140" s="12">
        <f t="shared" si="134"/>
        <v>29.843336103526529</v>
      </c>
      <c r="BB140" s="12">
        <f t="shared" si="135"/>
        <v>28.173926033190593</v>
      </c>
      <c r="BC140" s="12">
        <f t="shared" si="136"/>
        <v>26.597901299308695</v>
      </c>
      <c r="BD140" s="12">
        <f t="shared" si="137"/>
        <v>25.110038007991871</v>
      </c>
      <c r="BE140" s="12">
        <f t="shared" si="138"/>
        <v>23.70540448539764</v>
      </c>
      <c r="BF140" s="12">
        <f t="shared" si="139"/>
        <v>22.379344931196758</v>
      </c>
      <c r="BG140" s="12">
        <f t="shared" si="140"/>
        <v>21.12746398645055</v>
      </c>
      <c r="BH140" s="12">
        <f t="shared" si="141"/>
        <v>19.945612164747796</v>
      </c>
      <c r="BI140" s="12">
        <f t="shared" si="142"/>
        <v>18.829872098310975</v>
      </c>
      <c r="BJ140" s="12">
        <f t="shared" si="143"/>
        <v>17.776545553483317</v>
      </c>
      <c r="BK140" s="12">
        <f t="shared" si="144"/>
        <v>16.782141172558099</v>
      </c>
      <c r="BL140" s="12">
        <f t="shared" si="145"/>
        <v>15.843362901319269</v>
      </c>
      <c r="BM140" s="12">
        <f t="shared" si="146"/>
        <v>14.95709906393536</v>
      </c>
      <c r="BN140" s="10">
        <f t="shared" si="147"/>
        <v>14.120412048994181</v>
      </c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</row>
    <row r="141" spans="1:127" ht="15" thickBot="1" x14ac:dyDescent="0.35">
      <c r="A141" s="29">
        <f>'Radar RCS FOV boundary'!A140</f>
        <v>44</v>
      </c>
      <c r="B141" s="14">
        <f>'Radar RCS FOV boundary'!B140</f>
        <v>64</v>
      </c>
      <c r="C141" s="14">
        <f t="shared" si="105"/>
        <v>60.419896082299097</v>
      </c>
      <c r="D141" s="14">
        <f t="shared" si="105"/>
        <v>57.040060040559709</v>
      </c>
      <c r="E141" s="14">
        <f t="shared" si="105"/>
        <v>53.849289065292481</v>
      </c>
      <c r="F141" s="14">
        <f t="shared" si="105"/>
        <v>50.837007022354015</v>
      </c>
      <c r="G141" s="14">
        <f t="shared" si="105"/>
        <v>47.993229397277176</v>
      </c>
      <c r="H141" s="14">
        <f t="shared" si="105"/>
        <v>45.308530200584826</v>
      </c>
      <c r="I141" s="14">
        <f t="shared" si="105"/>
        <v>42.774010724391331</v>
      </c>
      <c r="J141" s="14">
        <f t="shared" si="105"/>
        <v>40.381270046732368</v>
      </c>
      <c r="K141" s="14">
        <f t="shared" si="105"/>
        <v>38.122377185856664</v>
      </c>
      <c r="L141" s="14">
        <f t="shared" si="105"/>
        <v>35.989844812182341</v>
      </c>
      <c r="M141" s="14">
        <f t="shared" si="105"/>
        <v>33.976604430783247</v>
      </c>
      <c r="N141" s="14">
        <f t="shared" si="105"/>
        <v>32.075982952145424</v>
      </c>
      <c r="O141" s="14">
        <f t="shared" si="105"/>
        <v>30.28168057353475</v>
      </c>
      <c r="P141" s="14">
        <f t="shared" si="105"/>
        <v>28.587749897661642</v>
      </c>
      <c r="Q141" s="14">
        <f t="shared" si="105"/>
        <v>26.988576219429262</v>
      </c>
      <c r="R141" s="14">
        <f t="shared" si="105"/>
        <v>25.478858915423821</v>
      </c>
      <c r="S141" s="14">
        <f t="shared" si="104"/>
        <v>24.053593874460425</v>
      </c>
      <c r="T141" s="14">
        <f t="shared" si="104"/>
        <v>22.708056910948827</v>
      </c>
      <c r="U141" s="14">
        <f t="shared" si="104"/>
        <v>21.437788106100967</v>
      </c>
      <c r="V141" s="20">
        <f t="shared" si="104"/>
        <v>20.238577025077628</v>
      </c>
      <c r="X141" s="17">
        <f t="shared" si="106"/>
        <v>46.055051965765195</v>
      </c>
      <c r="Y141" s="12">
        <f t="shared" si="107"/>
        <v>43.47877271619403</v>
      </c>
      <c r="Z141" s="12">
        <f t="shared" si="108"/>
        <v>41.046608270286626</v>
      </c>
      <c r="AA141" s="12">
        <f t="shared" si="109"/>
        <v>38.75049697221182</v>
      </c>
      <c r="AB141" s="12">
        <f t="shared" si="110"/>
        <v>36.582828128101319</v>
      </c>
      <c r="AC141" s="12">
        <f t="shared" si="111"/>
        <v>34.53641677963266</v>
      </c>
      <c r="AD141" s="12">
        <f t="shared" si="112"/>
        <v>32.604479888755876</v>
      </c>
      <c r="AE141" s="12">
        <f t="shared" si="113"/>
        <v>30.780613854625631</v>
      </c>
      <c r="AF141" s="12">
        <f t="shared" si="114"/>
        <v>29.058773288216511</v>
      </c>
      <c r="AG141" s="12">
        <f t="shared" si="115"/>
        <v>27.433250974267658</v>
      </c>
      <c r="AH141" s="12">
        <f t="shared" si="116"/>
        <v>25.898658954138792</v>
      </c>
      <c r="AI141" s="12">
        <f t="shared" si="117"/>
        <v>24.449910666874537</v>
      </c>
      <c r="AJ141" s="12">
        <f t="shared" si="118"/>
        <v>23.082204089282126</v>
      </c>
      <c r="AK141" s="12">
        <f t="shared" si="119"/>
        <v>21.791005819138206</v>
      </c>
      <c r="AL141" s="12">
        <f t="shared" si="120"/>
        <v>20.572036048767274</v>
      </c>
      <c r="AM141" s="12">
        <f t="shared" si="121"/>
        <v>19.421254379184834</v>
      </c>
      <c r="AN141" s="12">
        <f t="shared" si="122"/>
        <v>18.33484642778506</v>
      </c>
      <c r="AO141" s="12">
        <f t="shared" si="123"/>
        <v>17.309211185182598</v>
      </c>
      <c r="AP141" s="12">
        <f t="shared" si="124"/>
        <v>16.340949079301588</v>
      </c>
      <c r="AQ141" s="12">
        <f t="shared" si="125"/>
        <v>15.426850707149111</v>
      </c>
      <c r="AR141" s="10">
        <f t="shared" si="126"/>
        <v>14.563886196923308</v>
      </c>
      <c r="AT141" s="17">
        <f t="shared" si="127"/>
        <v>44.440209140266958</v>
      </c>
      <c r="AU141" s="12">
        <f t="shared" si="128"/>
        <v>41.954262783290126</v>
      </c>
      <c r="AV141" s="12">
        <f t="shared" si="129"/>
        <v>39.607378087122775</v>
      </c>
      <c r="AW141" s="12">
        <f t="shared" si="130"/>
        <v>37.391776064317007</v>
      </c>
      <c r="AX141" s="12">
        <f t="shared" si="131"/>
        <v>35.300112877166136</v>
      </c>
      <c r="AY141" s="12">
        <f t="shared" si="132"/>
        <v>33.325455495809472</v>
      </c>
      <c r="AZ141" s="12">
        <f t="shared" si="133"/>
        <v>31.461258718001428</v>
      </c>
      <c r="BA141" s="12">
        <f t="shared" si="134"/>
        <v>29.701343474374571</v>
      </c>
      <c r="BB141" s="12">
        <f t="shared" si="135"/>
        <v>28.039876347287251</v>
      </c>
      <c r="BC141" s="12">
        <f t="shared" si="136"/>
        <v>26.471350235368934</v>
      </c>
      <c r="BD141" s="12">
        <f t="shared" si="137"/>
        <v>24.990566099673984</v>
      </c>
      <c r="BE141" s="12">
        <f t="shared" si="138"/>
        <v>23.592615730939507</v>
      </c>
      <c r="BF141" s="12">
        <f t="shared" si="139"/>
        <v>22.272865480827814</v>
      </c>
      <c r="BG141" s="12">
        <f t="shared" si="140"/>
        <v>21.026940903228802</v>
      </c>
      <c r="BH141" s="12">
        <f t="shared" si="141"/>
        <v>19.850712254714512</v>
      </c>
      <c r="BI141" s="12">
        <f t="shared" si="142"/>
        <v>18.740280806085497</v>
      </c>
      <c r="BJ141" s="12">
        <f t="shared" si="143"/>
        <v>17.691965919637344</v>
      </c>
      <c r="BK141" s="12">
        <f t="shared" si="144"/>
        <v>16.702292849313523</v>
      </c>
      <c r="BL141" s="12">
        <f t="shared" si="145"/>
        <v>15.767981223307036</v>
      </c>
      <c r="BM141" s="12">
        <f t="shared" si="146"/>
        <v>14.885934170935226</v>
      </c>
      <c r="BN141" s="10">
        <f t="shared" si="147"/>
        <v>14.053228057747683</v>
      </c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</row>
    <row r="142" spans="1:127" ht="15" thickBot="1" x14ac:dyDescent="0.35">
      <c r="A142" s="29">
        <f>'Radar RCS FOV boundary'!A141</f>
        <v>45</v>
      </c>
      <c r="B142" s="14">
        <f>'Radar RCS FOV boundary'!B141</f>
        <v>62.5</v>
      </c>
      <c r="C142" s="14">
        <f t="shared" si="105"/>
        <v>59.003804767870214</v>
      </c>
      <c r="D142" s="14">
        <f t="shared" si="105"/>
        <v>55.703183633359089</v>
      </c>
      <c r="E142" s="14">
        <f t="shared" si="105"/>
        <v>52.587196352824691</v>
      </c>
      <c r="F142" s="14">
        <f t="shared" si="105"/>
        <v>49.645514670267595</v>
      </c>
      <c r="G142" s="14">
        <f t="shared" si="105"/>
        <v>46.868388083278489</v>
      </c>
      <c r="H142" s="14">
        <f t="shared" si="105"/>
        <v>44.246611524008621</v>
      </c>
      <c r="I142" s="14">
        <f t="shared" si="105"/>
        <v>41.771494848038408</v>
      </c>
      <c r="J142" s="14">
        <f t="shared" si="105"/>
        <v>39.434834030012077</v>
      </c>
      <c r="K142" s="14">
        <f t="shared" si="105"/>
        <v>37.228883970563146</v>
      </c>
      <c r="L142" s="14">
        <f t="shared" si="105"/>
        <v>35.146332824396815</v>
      </c>
      <c r="M142" s="14">
        <f t="shared" si="105"/>
        <v>33.180277764436767</v>
      </c>
      <c r="N142" s="14">
        <f t="shared" si="105"/>
        <v>31.324202101704515</v>
      </c>
      <c r="O142" s="14">
        <f t="shared" si="105"/>
        <v>29.571953685092531</v>
      </c>
      <c r="P142" s="14">
        <f t="shared" si="105"/>
        <v>27.917724509435196</v>
      </c>
      <c r="Q142" s="14">
        <f t="shared" si="105"/>
        <v>26.356031464286389</v>
      </c>
      <c r="R142" s="14">
        <f t="shared" si="105"/>
        <v>24.881698159593576</v>
      </c>
      <c r="S142" s="14">
        <f t="shared" si="104"/>
        <v>23.489837768027758</v>
      </c>
      <c r="T142" s="14">
        <f t="shared" si="104"/>
        <v>22.175836827098465</v>
      </c>
      <c r="U142" s="14">
        <f t="shared" si="104"/>
        <v>20.935339947364227</v>
      </c>
      <c r="V142" s="20">
        <f t="shared" si="104"/>
        <v>19.764235376052373</v>
      </c>
      <c r="X142" s="17">
        <f t="shared" si="106"/>
        <v>44.211766822949983</v>
      </c>
      <c r="Y142" s="12">
        <f t="shared" si="107"/>
        <v>41.738599329023081</v>
      </c>
      <c r="Z142" s="12">
        <f t="shared" si="108"/>
        <v>39.403778657504574</v>
      </c>
      <c r="AA142" s="12">
        <f t="shared" si="109"/>
        <v>37.199565808380335</v>
      </c>
      <c r="AB142" s="12">
        <f t="shared" si="110"/>
        <v>35.118654694515421</v>
      </c>
      <c r="AC142" s="12">
        <f t="shared" si="111"/>
        <v>33.154147924886985</v>
      </c>
      <c r="AD142" s="12">
        <f t="shared" si="112"/>
        <v>31.299533942481933</v>
      </c>
      <c r="AE142" s="12">
        <f t="shared" si="113"/>
        <v>29.548665441080491</v>
      </c>
      <c r="AF142" s="12">
        <f t="shared" si="114"/>
        <v>27.895738989386032</v>
      </c>
      <c r="AG142" s="12">
        <f t="shared" si="115"/>
        <v>26.33527579496317</v>
      </c>
      <c r="AH142" s="12">
        <f t="shared" si="116"/>
        <v>24.862103544224404</v>
      </c>
      <c r="AI142" s="12">
        <f t="shared" si="117"/>
        <v>23.471339258271851</v>
      </c>
      <c r="AJ142" s="12">
        <f t="shared" si="118"/>
        <v>22.158373107768316</v>
      </c>
      <c r="AK142" s="12">
        <f t="shared" si="119"/>
        <v>20.918853133190201</v>
      </c>
      <c r="AL142" s="12">
        <f t="shared" si="120"/>
        <v>19.748670819816073</v>
      </c>
      <c r="AM142" s="12">
        <f t="shared" si="121"/>
        <v>18.643947479637806</v>
      </c>
      <c r="AN142" s="12">
        <f t="shared" si="122"/>
        <v>17.6010213950556</v>
      </c>
      <c r="AO142" s="12">
        <f t="shared" si="123"/>
        <v>16.616435681743475</v>
      </c>
      <c r="AP142" s="12">
        <f t="shared" si="124"/>
        <v>15.68692683045543</v>
      </c>
      <c r="AQ142" s="12">
        <f t="shared" si="125"/>
        <v>14.809413889792916</v>
      </c>
      <c r="AR142" s="10">
        <f t="shared" si="126"/>
        <v>13.980988254078827</v>
      </c>
      <c r="AT142" s="17">
        <f t="shared" si="127"/>
        <v>44.17657381908537</v>
      </c>
      <c r="AU142" s="12">
        <f t="shared" si="128"/>
        <v>41.705374990955519</v>
      </c>
      <c r="AV142" s="12">
        <f t="shared" si="129"/>
        <v>39.372412859794494</v>
      </c>
      <c r="AW142" s="12">
        <f t="shared" si="130"/>
        <v>37.169954585908755</v>
      </c>
      <c r="AX142" s="12">
        <f t="shared" si="131"/>
        <v>35.090699897880995</v>
      </c>
      <c r="AY142" s="12">
        <f t="shared" si="132"/>
        <v>33.127756895079891</v>
      </c>
      <c r="AZ142" s="12">
        <f t="shared" si="133"/>
        <v>31.274619203756167</v>
      </c>
      <c r="BA142" s="12">
        <f t="shared" si="134"/>
        <v>29.525144411006607</v>
      </c>
      <c r="BB142" s="12">
        <f t="shared" si="135"/>
        <v>27.873533705123336</v>
      </c>
      <c r="BC142" s="12">
        <f t="shared" si="136"/>
        <v>26.314312654843953</v>
      </c>
      <c r="BD142" s="12">
        <f t="shared" si="137"/>
        <v>24.842313063793746</v>
      </c>
      <c r="BE142" s="12">
        <f t="shared" si="138"/>
        <v>23.452655839974366</v>
      </c>
      <c r="BF142" s="12">
        <f t="shared" si="139"/>
        <v>22.140734823518379</v>
      </c>
      <c r="BG142" s="12">
        <f t="shared" si="140"/>
        <v>20.902201519105024</v>
      </c>
      <c r="BH142" s="12">
        <f t="shared" si="141"/>
        <v>19.732950682431248</v>
      </c>
      <c r="BI142" s="12">
        <f t="shared" si="142"/>
        <v>18.629106712962951</v>
      </c>
      <c r="BJ142" s="12">
        <f t="shared" si="143"/>
        <v>17.587010807863781</v>
      </c>
      <c r="BK142" s="12">
        <f t="shared" si="144"/>
        <v>16.603208834521887</v>
      </c>
      <c r="BL142" s="12">
        <f t="shared" si="145"/>
        <v>15.674439881476916</v>
      </c>
      <c r="BM142" s="12">
        <f t="shared" si="146"/>
        <v>14.797625449798122</v>
      </c>
      <c r="BN142" s="10">
        <f t="shared" si="147"/>
        <v>13.9698592490873</v>
      </c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</row>
    <row r="143" spans="1:127" ht="15" thickBot="1" x14ac:dyDescent="0.35">
      <c r="A143" s="29">
        <f>'Radar RCS FOV boundary'!A142</f>
        <v>46</v>
      </c>
      <c r="B143" s="14">
        <f>'Radar RCS FOV boundary'!B142</f>
        <v>61</v>
      </c>
      <c r="C143" s="14">
        <f t="shared" si="105"/>
        <v>57.587713453441324</v>
      </c>
      <c r="D143" s="14">
        <f t="shared" si="105"/>
        <v>54.366307226158476</v>
      </c>
      <c r="E143" s="14">
        <f t="shared" si="105"/>
        <v>51.325103640356893</v>
      </c>
      <c r="F143" s="14">
        <f t="shared" si="105"/>
        <v>48.454022318181174</v>
      </c>
      <c r="G143" s="14">
        <f t="shared" si="105"/>
        <v>45.74354676927981</v>
      </c>
      <c r="H143" s="14">
        <f t="shared" si="105"/>
        <v>43.184692847432416</v>
      </c>
      <c r="I143" s="14">
        <f t="shared" si="105"/>
        <v>40.768978971685485</v>
      </c>
      <c r="J143" s="14">
        <f t="shared" si="105"/>
        <v>38.488398013291786</v>
      </c>
      <c r="K143" s="14">
        <f t="shared" si="105"/>
        <v>36.335390755269636</v>
      </c>
      <c r="L143" s="14">
        <f t="shared" si="105"/>
        <v>34.302820836611296</v>
      </c>
      <c r="M143" s="14">
        <f t="shared" si="105"/>
        <v>32.383951098090286</v>
      </c>
      <c r="N143" s="14">
        <f t="shared" si="105"/>
        <v>30.572421251263606</v>
      </c>
      <c r="O143" s="14">
        <f t="shared" si="105"/>
        <v>28.862226796650308</v>
      </c>
      <c r="P143" s="14">
        <f t="shared" si="105"/>
        <v>27.24769912120875</v>
      </c>
      <c r="Q143" s="14">
        <f t="shared" si="105"/>
        <v>25.723486709143515</v>
      </c>
      <c r="R143" s="14">
        <f t="shared" si="105"/>
        <v>24.284537403763331</v>
      </c>
      <c r="S143" s="14">
        <f t="shared" si="104"/>
        <v>22.926081661595092</v>
      </c>
      <c r="T143" s="14">
        <f t="shared" si="104"/>
        <v>21.643616743248099</v>
      </c>
      <c r="U143" s="14">
        <f t="shared" si="104"/>
        <v>20.432891788627483</v>
      </c>
      <c r="V143" s="20">
        <f t="shared" si="104"/>
        <v>19.289893727027113</v>
      </c>
      <c r="X143" s="17">
        <f t="shared" si="106"/>
        <v>42.392016640342064</v>
      </c>
      <c r="Y143" s="12">
        <f t="shared" si="107"/>
        <v>40.020644377008772</v>
      </c>
      <c r="Z143" s="12">
        <f t="shared" si="108"/>
        <v>37.781924600086214</v>
      </c>
      <c r="AA143" s="12">
        <f t="shared" si="109"/>
        <v>35.66843684572607</v>
      </c>
      <c r="AB143" s="12">
        <f t="shared" si="110"/>
        <v>33.673175744325277</v>
      </c>
      <c r="AC143" s="12">
        <f t="shared" si="111"/>
        <v>31.789527800517622</v>
      </c>
      <c r="AD143" s="12">
        <f t="shared" si="112"/>
        <v>30.011249472072389</v>
      </c>
      <c r="AE143" s="12">
        <f t="shared" si="113"/>
        <v>28.332446475040108</v>
      </c>
      <c r="AF143" s="12">
        <f t="shared" si="114"/>
        <v>26.747554246550386</v>
      </c>
      <c r="AG143" s="12">
        <f t="shared" si="115"/>
        <v>25.25131950050363</v>
      </c>
      <c r="AH143" s="12">
        <f t="shared" si="116"/>
        <v>23.838782815021286</v>
      </c>
      <c r="AI143" s="12">
        <f t="shared" si="117"/>
        <v>22.505262193938801</v>
      </c>
      <c r="AJ143" s="12">
        <f t="shared" si="118"/>
        <v>21.246337547854328</v>
      </c>
      <c r="AK143" s="12">
        <f t="shared" si="119"/>
        <v>20.057836043293875</v>
      </c>
      <c r="AL143" s="12">
        <f t="shared" si="120"/>
        <v>18.935818271431394</v>
      </c>
      <c r="AM143" s="12">
        <f t="shared" si="121"/>
        <v>17.876565190518519</v>
      </c>
      <c r="AN143" s="12">
        <f t="shared" si="122"/>
        <v>16.87656579874335</v>
      </c>
      <c r="AO143" s="12">
        <f t="shared" si="123"/>
        <v>15.93250549665869</v>
      </c>
      <c r="AP143" s="12">
        <f t="shared" si="124"/>
        <v>15.041255100605893</v>
      </c>
      <c r="AQ143" s="12">
        <f t="shared" si="125"/>
        <v>14.199860470718113</v>
      </c>
      <c r="AR143" s="10">
        <f t="shared" si="126"/>
        <v>13.40553271912399</v>
      </c>
      <c r="AT143" s="17">
        <f t="shared" si="127"/>
        <v>43.862477417092634</v>
      </c>
      <c r="AU143" s="12">
        <f t="shared" si="128"/>
        <v>41.408848866451997</v>
      </c>
      <c r="AV143" s="12">
        <f t="shared" si="129"/>
        <v>39.092474146854038</v>
      </c>
      <c r="AW143" s="12">
        <f t="shared" si="130"/>
        <v>36.905675399263828</v>
      </c>
      <c r="AX143" s="12">
        <f t="shared" si="131"/>
        <v>34.841204257352857</v>
      </c>
      <c r="AY143" s="12">
        <f t="shared" si="132"/>
        <v>32.892217822053389</v>
      </c>
      <c r="AZ143" s="12">
        <f t="shared" si="133"/>
        <v>31.052255980075184</v>
      </c>
      <c r="BA143" s="12">
        <f t="shared" si="134"/>
        <v>29.315219991204575</v>
      </c>
      <c r="BB143" s="12">
        <f t="shared" si="135"/>
        <v>27.675352273411214</v>
      </c>
      <c r="BC143" s="12">
        <f t="shared" si="136"/>
        <v>26.127217318758213</v>
      </c>
      <c r="BD143" s="12">
        <f t="shared" si="137"/>
        <v>24.665683676859636</v>
      </c>
      <c r="BE143" s="12">
        <f t="shared" si="138"/>
        <v>23.285906946167501</v>
      </c>
      <c r="BF143" s="12">
        <f t="shared" si="139"/>
        <v>21.983313716711361</v>
      </c>
      <c r="BG143" s="12">
        <f t="shared" si="140"/>
        <v>20.753586411066888</v>
      </c>
      <c r="BH143" s="12">
        <f t="shared" si="141"/>
        <v>19.592648973307437</v>
      </c>
      <c r="BI143" s="12">
        <f t="shared" si="142"/>
        <v>18.496653358503114</v>
      </c>
      <c r="BJ143" s="12">
        <f t="shared" si="143"/>
        <v>17.46196677798542</v>
      </c>
      <c r="BK143" s="12">
        <f t="shared" si="144"/>
        <v>16.485159658100596</v>
      </c>
      <c r="BL143" s="12">
        <f t="shared" si="145"/>
        <v>15.5629942725398</v>
      </c>
      <c r="BM143" s="12">
        <f t="shared" si="146"/>
        <v>14.692414010566731</v>
      </c>
      <c r="BN143" s="10">
        <f t="shared" si="147"/>
        <v>13.870533245571208</v>
      </c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</row>
    <row r="144" spans="1:127" ht="15" thickBot="1" x14ac:dyDescent="0.35">
      <c r="A144" s="29">
        <f>'Radar RCS FOV boundary'!A143</f>
        <v>47</v>
      </c>
      <c r="B144" s="14">
        <f>'Radar RCS FOV boundary'!B143</f>
        <v>59.5</v>
      </c>
      <c r="C144" s="14">
        <f t="shared" si="105"/>
        <v>56.171622139012442</v>
      </c>
      <c r="D144" s="14">
        <f t="shared" si="105"/>
        <v>53.029430818957856</v>
      </c>
      <c r="E144" s="14">
        <f t="shared" si="105"/>
        <v>50.063010927889103</v>
      </c>
      <c r="F144" s="14">
        <f t="shared" si="105"/>
        <v>47.262529966094746</v>
      </c>
      <c r="G144" s="14">
        <f t="shared" si="105"/>
        <v>44.618705455281123</v>
      </c>
      <c r="H144" s="14">
        <f t="shared" si="105"/>
        <v>42.122774170856204</v>
      </c>
      <c r="I144" s="14">
        <f t="shared" si="105"/>
        <v>39.766463095332568</v>
      </c>
      <c r="J144" s="14">
        <f t="shared" si="105"/>
        <v>37.541961996571501</v>
      </c>
      <c r="K144" s="14">
        <f t="shared" si="105"/>
        <v>35.441897539976118</v>
      </c>
      <c r="L144" s="14">
        <f t="shared" si="105"/>
        <v>33.459308848825771</v>
      </c>
      <c r="M144" s="14">
        <f t="shared" si="105"/>
        <v>31.587624431743802</v>
      </c>
      <c r="N144" s="14">
        <f t="shared" si="105"/>
        <v>29.820640400822697</v>
      </c>
      <c r="O144" s="14">
        <f t="shared" si="105"/>
        <v>28.152499908208089</v>
      </c>
      <c r="P144" s="14">
        <f t="shared" si="105"/>
        <v>26.577673732982309</v>
      </c>
      <c r="Q144" s="14">
        <f t="shared" si="105"/>
        <v>25.090941954000641</v>
      </c>
      <c r="R144" s="14">
        <f t="shared" si="105"/>
        <v>23.687376647933082</v>
      </c>
      <c r="S144" s="14">
        <f t="shared" si="104"/>
        <v>22.362325555162428</v>
      </c>
      <c r="T144" s="14">
        <f t="shared" si="104"/>
        <v>21.111396659397737</v>
      </c>
      <c r="U144" s="14">
        <f t="shared" si="104"/>
        <v>19.930443629890743</v>
      </c>
      <c r="V144" s="20">
        <f t="shared" si="104"/>
        <v>18.815552078001858</v>
      </c>
      <c r="X144" s="17">
        <f t="shared" si="106"/>
        <v>40.596995269352902</v>
      </c>
      <c r="Y144" s="12">
        <f t="shared" si="107"/>
        <v>38.326034928560787</v>
      </c>
      <c r="Z144" s="12">
        <f t="shared" si="108"/>
        <v>36.182110119222003</v>
      </c>
      <c r="AA144" s="12">
        <f t="shared" si="109"/>
        <v>34.158114585026496</v>
      </c>
      <c r="AB144" s="12">
        <f t="shared" si="110"/>
        <v>32.247339587415098</v>
      </c>
      <c r="AC144" s="12">
        <f t="shared" si="111"/>
        <v>30.443451668784846</v>
      </c>
      <c r="AD144" s="12">
        <f t="shared" si="112"/>
        <v>28.740471659601177</v>
      </c>
      <c r="AE144" s="12">
        <f t="shared" si="113"/>
        <v>27.132754859833835</v>
      </c>
      <c r="AF144" s="12">
        <f t="shared" si="114"/>
        <v>25.614972329025878</v>
      </c>
      <c r="AG144" s="12">
        <f t="shared" si="115"/>
        <v>24.182093222979844</v>
      </c>
      <c r="AH144" s="12">
        <f t="shared" si="116"/>
        <v>22.829368118514246</v>
      </c>
      <c r="AI144" s="12">
        <f t="shared" si="117"/>
        <v>21.552313271018477</v>
      </c>
      <c r="AJ144" s="12">
        <f t="shared" si="118"/>
        <v>20.346695752626438</v>
      </c>
      <c r="AK144" s="12">
        <f t="shared" si="119"/>
        <v>19.208519421747592</v>
      </c>
      <c r="AL144" s="12">
        <f t="shared" si="120"/>
        <v>18.134011677450214</v>
      </c>
      <c r="AM144" s="12">
        <f t="shared" si="121"/>
        <v>17.119610954792812</v>
      </c>
      <c r="AN144" s="12">
        <f t="shared" si="122"/>
        <v>16.161954919655795</v>
      </c>
      <c r="AO144" s="12">
        <f t="shared" si="123"/>
        <v>15.257869323943844</v>
      </c>
      <c r="AP144" s="12">
        <f t="shared" si="124"/>
        <v>14.404357484218531</v>
      </c>
      <c r="AQ144" s="12">
        <f t="shared" si="125"/>
        <v>13.598590348887045</v>
      </c>
      <c r="AR144" s="10">
        <f t="shared" si="126"/>
        <v>12.837897121023607</v>
      </c>
      <c r="AT144" s="17">
        <f t="shared" si="127"/>
        <v>43.498666360017729</v>
      </c>
      <c r="AU144" s="12">
        <f t="shared" si="128"/>
        <v>41.065389081107355</v>
      </c>
      <c r="AV144" s="12">
        <f t="shared" si="129"/>
        <v>38.7682272009326</v>
      </c>
      <c r="AW144" s="12">
        <f t="shared" si="130"/>
        <v>36.599566543364197</v>
      </c>
      <c r="AX144" s="12">
        <f t="shared" si="131"/>
        <v>34.552218862613366</v>
      </c>
      <c r="AY144" s="12">
        <f t="shared" si="132"/>
        <v>32.619398017061791</v>
      </c>
      <c r="AZ144" s="12">
        <f t="shared" si="133"/>
        <v>30.794697475906663</v>
      </c>
      <c r="BA144" s="12">
        <f t="shared" si="134"/>
        <v>29.072069084064356</v>
      </c>
      <c r="BB144" s="12">
        <f t="shared" si="135"/>
        <v>27.445803014946701</v>
      </c>
      <c r="BC144" s="12">
        <f t="shared" si="136"/>
        <v>25.910508844661415</v>
      </c>
      <c r="BD144" s="12">
        <f t="shared" si="137"/>
        <v>24.46109768490523</v>
      </c>
      <c r="BE144" s="12">
        <f t="shared" si="138"/>
        <v>23.092765315327199</v>
      </c>
      <c r="BF144" s="12">
        <f t="shared" si="139"/>
        <v>21.800976259452973</v>
      </c>
      <c r="BG144" s="12">
        <f t="shared" si="140"/>
        <v>20.581448751387789</v>
      </c>
      <c r="BH144" s="12">
        <f t="shared" si="141"/>
        <v>19.43014054346898</v>
      </c>
      <c r="BI144" s="12">
        <f t="shared" si="142"/>
        <v>18.34323550782597</v>
      </c>
      <c r="BJ144" s="12">
        <f t="shared" si="143"/>
        <v>17.317130987437249</v>
      </c>
      <c r="BK144" s="12">
        <f t="shared" si="144"/>
        <v>16.34842585475813</v>
      </c>
      <c r="BL144" s="12">
        <f t="shared" si="145"/>
        <v>15.433909238338403</v>
      </c>
      <c r="BM144" s="12">
        <f t="shared" si="146"/>
        <v>14.570549880063162</v>
      </c>
      <c r="BN144" s="10">
        <f t="shared" si="147"/>
        <v>13.755486087740186</v>
      </c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</row>
    <row r="145" spans="1:127" ht="15" thickBot="1" x14ac:dyDescent="0.35">
      <c r="A145" s="29">
        <f>'Radar RCS FOV boundary'!A144</f>
        <v>48</v>
      </c>
      <c r="B145" s="14">
        <f>'Radar RCS FOV boundary'!B144</f>
        <v>58</v>
      </c>
      <c r="C145" s="14">
        <f t="shared" si="105"/>
        <v>54.755530824583559</v>
      </c>
      <c r="D145" s="14">
        <f t="shared" si="105"/>
        <v>51.692554411757236</v>
      </c>
      <c r="E145" s="14">
        <f t="shared" si="105"/>
        <v>48.800918215421312</v>
      </c>
      <c r="F145" s="14">
        <f t="shared" si="105"/>
        <v>46.071037614008326</v>
      </c>
      <c r="G145" s="14">
        <f t="shared" si="105"/>
        <v>43.493864141282444</v>
      </c>
      <c r="H145" s="14">
        <f t="shared" si="105"/>
        <v>41.060855494279998</v>
      </c>
      <c r="I145" s="14">
        <f t="shared" si="105"/>
        <v>38.763947218979645</v>
      </c>
      <c r="J145" s="14">
        <f t="shared" si="105"/>
        <v>36.59552597985121</v>
      </c>
      <c r="K145" s="14">
        <f t="shared" si="105"/>
        <v>34.5484043246826</v>
      </c>
      <c r="L145" s="14">
        <f t="shared" si="105"/>
        <v>32.615796861040245</v>
      </c>
      <c r="M145" s="14">
        <f t="shared" si="105"/>
        <v>30.791297765397317</v>
      </c>
      <c r="N145" s="14">
        <f t="shared" si="105"/>
        <v>29.068859550381791</v>
      </c>
      <c r="O145" s="14">
        <f t="shared" si="105"/>
        <v>27.442773019765866</v>
      </c>
      <c r="P145" s="14">
        <f t="shared" si="105"/>
        <v>25.907648344755863</v>
      </c>
      <c r="Q145" s="14">
        <f t="shared" si="105"/>
        <v>24.458397198857767</v>
      </c>
      <c r="R145" s="14">
        <f t="shared" si="105"/>
        <v>23.090215892102837</v>
      </c>
      <c r="S145" s="14">
        <f t="shared" si="104"/>
        <v>21.798569448729761</v>
      </c>
      <c r="T145" s="14">
        <f t="shared" si="104"/>
        <v>20.579176575547375</v>
      </c>
      <c r="U145" s="14">
        <f t="shared" si="104"/>
        <v>19.427995471154002</v>
      </c>
      <c r="V145" s="20">
        <f t="shared" si="104"/>
        <v>18.341210428976602</v>
      </c>
      <c r="X145" s="17">
        <f t="shared" si="106"/>
        <v>38.827877585932931</v>
      </c>
      <c r="Y145" s="12">
        <f t="shared" si="107"/>
        <v>36.655880138098404</v>
      </c>
      <c r="Z145" s="12">
        <f t="shared" si="108"/>
        <v>34.605382324204953</v>
      </c>
      <c r="AA145" s="12">
        <f t="shared" si="109"/>
        <v>32.669587561198334</v>
      </c>
      <c r="AB145" s="12">
        <f t="shared" si="110"/>
        <v>30.842079460924598</v>
      </c>
      <c r="AC145" s="12">
        <f t="shared" si="111"/>
        <v>29.116800562360563</v>
      </c>
      <c r="AD145" s="12">
        <f t="shared" si="112"/>
        <v>27.488032253544574</v>
      </c>
      <c r="AE145" s="12">
        <f t="shared" si="113"/>
        <v>25.950375816657015</v>
      </c>
      <c r="AF145" s="12">
        <f t="shared" si="114"/>
        <v>24.498734533422258</v>
      </c>
      <c r="AG145" s="12">
        <f t="shared" si="115"/>
        <v>23.128296791518824</v>
      </c>
      <c r="AH145" s="12">
        <f t="shared" si="116"/>
        <v>21.834520136002176</v>
      </c>
      <c r="AI145" s="12">
        <f t="shared" si="117"/>
        <v>20.613116212876847</v>
      </c>
      <c r="AJ145" s="12">
        <f t="shared" si="118"/>
        <v>19.460036554912097</v>
      </c>
      <c r="AK145" s="12">
        <f t="shared" si="119"/>
        <v>18.371459162586415</v>
      </c>
      <c r="AL145" s="12">
        <f t="shared" si="120"/>
        <v>17.34377583568239</v>
      </c>
      <c r="AM145" s="12">
        <f t="shared" si="121"/>
        <v>16.373580213540937</v>
      </c>
      <c r="AN145" s="12">
        <f t="shared" si="122"/>
        <v>15.457656484333311</v>
      </c>
      <c r="AO145" s="12">
        <f t="shared" si="123"/>
        <v>14.592968725926493</v>
      </c>
      <c r="AP145" s="12">
        <f t="shared" si="124"/>
        <v>13.77665084301124</v>
      </c>
      <c r="AQ145" s="12">
        <f t="shared" si="125"/>
        <v>13.005997067138395</v>
      </c>
      <c r="AR145" s="10">
        <f t="shared" si="126"/>
        <v>12.278452988174825</v>
      </c>
      <c r="AT145" s="17">
        <f t="shared" si="127"/>
        <v>43.085913268396752</v>
      </c>
      <c r="AU145" s="12">
        <f t="shared" si="128"/>
        <v>40.675725035741934</v>
      </c>
      <c r="AV145" s="12">
        <f t="shared" si="129"/>
        <v>38.400360620807795</v>
      </c>
      <c r="AW145" s="12">
        <f t="shared" si="130"/>
        <v>36.252278097375275</v>
      </c>
      <c r="AX145" s="12">
        <f t="shared" si="131"/>
        <v>34.224357427969089</v>
      </c>
      <c r="AY145" s="12">
        <f t="shared" si="132"/>
        <v>32.309876863771159</v>
      </c>
      <c r="AZ145" s="12">
        <f t="shared" si="133"/>
        <v>30.502490664702073</v>
      </c>
      <c r="BA145" s="12">
        <f t="shared" si="134"/>
        <v>28.796208065821837</v>
      </c>
      <c r="BB145" s="12">
        <f t="shared" si="135"/>
        <v>27.18537342033154</v>
      </c>
      <c r="BC145" s="12">
        <f t="shared" si="136"/>
        <v>25.664647453358238</v>
      </c>
      <c r="BD145" s="12">
        <f t="shared" si="137"/>
        <v>24.228989564386673</v>
      </c>
      <c r="BE145" s="12">
        <f t="shared" si="138"/>
        <v>22.873641119677373</v>
      </c>
      <c r="BF145" s="12">
        <f t="shared" si="139"/>
        <v>21.594109679292355</v>
      </c>
      <c r="BG145" s="12">
        <f t="shared" si="140"/>
        <v>20.38615410644708</v>
      </c>
      <c r="BH145" s="12">
        <f t="shared" si="141"/>
        <v>19.245770509832308</v>
      </c>
      <c r="BI145" s="12">
        <f t="shared" si="142"/>
        <v>18.169178972310068</v>
      </c>
      <c r="BJ145" s="12">
        <f t="shared" si="143"/>
        <v>17.152811021994815</v>
      </c>
      <c r="BK145" s="12">
        <f t="shared" si="144"/>
        <v>16.193297804191271</v>
      </c>
      <c r="BL145" s="12">
        <f t="shared" si="145"/>
        <v>15.287458914983731</v>
      </c>
      <c r="BM145" s="12">
        <f t="shared" si="146"/>
        <v>14.432291859464591</v>
      </c>
      <c r="BN145" s="10">
        <f t="shared" si="147"/>
        <v>13.624962099660342</v>
      </c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</row>
    <row r="146" spans="1:127" ht="15" thickBot="1" x14ac:dyDescent="0.35">
      <c r="A146" s="29">
        <f>'Radar RCS FOV boundary'!A145</f>
        <v>49</v>
      </c>
      <c r="B146" s="14">
        <f>'Radar RCS FOV boundary'!B145</f>
        <v>56.5</v>
      </c>
      <c r="C146" s="14">
        <f t="shared" si="105"/>
        <v>53.339439510154669</v>
      </c>
      <c r="D146" s="14">
        <f t="shared" si="105"/>
        <v>50.355678004556616</v>
      </c>
      <c r="E146" s="14">
        <f t="shared" si="105"/>
        <v>47.538825502953522</v>
      </c>
      <c r="F146" s="14">
        <f t="shared" si="105"/>
        <v>44.879545261921905</v>
      </c>
      <c r="G146" s="14">
        <f t="shared" si="105"/>
        <v>42.369022827283757</v>
      </c>
      <c r="H146" s="14">
        <f t="shared" si="105"/>
        <v>39.998936817703793</v>
      </c>
      <c r="I146" s="14">
        <f t="shared" si="105"/>
        <v>37.761431342626722</v>
      </c>
      <c r="J146" s="14">
        <f t="shared" si="105"/>
        <v>35.649089963130919</v>
      </c>
      <c r="K146" s="14">
        <f t="shared" si="105"/>
        <v>33.654911109389083</v>
      </c>
      <c r="L146" s="14">
        <f t="shared" si="105"/>
        <v>31.772284873254723</v>
      </c>
      <c r="M146" s="14">
        <f t="shared" si="105"/>
        <v>29.994971099050836</v>
      </c>
      <c r="N146" s="14">
        <f t="shared" si="105"/>
        <v>28.317078699940883</v>
      </c>
      <c r="O146" s="14">
        <f t="shared" si="105"/>
        <v>26.733046131323647</v>
      </c>
      <c r="P146" s="14">
        <f t="shared" si="105"/>
        <v>25.237622956529417</v>
      </c>
      <c r="Q146" s="14">
        <f t="shared" si="105"/>
        <v>23.825852443714897</v>
      </c>
      <c r="R146" s="14">
        <f t="shared" si="105"/>
        <v>22.493055136272591</v>
      </c>
      <c r="S146" s="14">
        <f t="shared" si="104"/>
        <v>21.234813342297095</v>
      </c>
      <c r="T146" s="14">
        <f t="shared" si="104"/>
        <v>20.04695649169701</v>
      </c>
      <c r="U146" s="14">
        <f t="shared" si="104"/>
        <v>18.925547312417262</v>
      </c>
      <c r="V146" s="20">
        <f t="shared" si="104"/>
        <v>17.866868779951343</v>
      </c>
      <c r="X146" s="17">
        <f t="shared" si="106"/>
        <v>37.085818941757012</v>
      </c>
      <c r="Y146" s="12">
        <f t="shared" si="107"/>
        <v>35.011270727936221</v>
      </c>
      <c r="Z146" s="12">
        <f t="shared" si="108"/>
        <v>33.052770923299164</v>
      </c>
      <c r="AA146" s="12">
        <f t="shared" si="109"/>
        <v>31.203827881527701</v>
      </c>
      <c r="AB146" s="12">
        <f t="shared" si="110"/>
        <v>29.458313093310171</v>
      </c>
      <c r="AC146" s="12">
        <f t="shared" si="111"/>
        <v>27.810440872775491</v>
      </c>
      <c r="AD146" s="12">
        <f t="shared" si="112"/>
        <v>26.25474918025029</v>
      </c>
      <c r="AE146" s="12">
        <f t="shared" si="113"/>
        <v>24.786081517774214</v>
      </c>
      <c r="AF146" s="12">
        <f t="shared" si="114"/>
        <v>23.399569837364258</v>
      </c>
      <c r="AG146" s="12">
        <f t="shared" si="115"/>
        <v>22.090618405375757</v>
      </c>
      <c r="AH146" s="12">
        <f t="shared" si="116"/>
        <v>20.854888569476987</v>
      </c>
      <c r="AI146" s="12">
        <f t="shared" si="117"/>
        <v>19.688284377745731</v>
      </c>
      <c r="AJ146" s="12">
        <f t="shared" si="118"/>
        <v>18.58693900222109</v>
      </c>
      <c r="AK146" s="12">
        <f t="shared" si="119"/>
        <v>17.547201921909849</v>
      </c>
      <c r="AL146" s="12">
        <f t="shared" si="120"/>
        <v>16.565626822764255</v>
      </c>
      <c r="AM146" s="12">
        <f t="shared" si="121"/>
        <v>15.638960174524417</v>
      </c>
      <c r="AN146" s="12">
        <f t="shared" si="122"/>
        <v>14.764130446562177</v>
      </c>
      <c r="AO146" s="12">
        <f t="shared" si="123"/>
        <v>13.938237926981172</v>
      </c>
      <c r="AP146" s="12">
        <f t="shared" si="124"/>
        <v>13.158545111227534</v>
      </c>
      <c r="AQ146" s="12">
        <f t="shared" si="125"/>
        <v>12.422467628353321</v>
      </c>
      <c r="AR146" s="10">
        <f t="shared" si="126"/>
        <v>11.727565674856752</v>
      </c>
      <c r="AT146" s="17">
        <f t="shared" si="127"/>
        <v>42.625016521043328</v>
      </c>
      <c r="AU146" s="12">
        <f t="shared" si="128"/>
        <v>40.240610448558122</v>
      </c>
      <c r="AV146" s="12">
        <f t="shared" si="129"/>
        <v>37.989585962346261</v>
      </c>
      <c r="AW146" s="12">
        <f t="shared" si="130"/>
        <v>35.864481813352029</v>
      </c>
      <c r="AX146" s="12">
        <f t="shared" si="131"/>
        <v>33.858254128253684</v>
      </c>
      <c r="AY146" s="12">
        <f t="shared" si="132"/>
        <v>31.964253061830654</v>
      </c>
      <c r="AZ146" s="12">
        <f t="shared" si="133"/>
        <v>30.176200755376858</v>
      </c>
      <c r="BA146" s="12">
        <f t="shared" si="134"/>
        <v>28.488170528101016</v>
      </c>
      <c r="BB146" s="12">
        <f t="shared" si="135"/>
        <v>26.894567232541863</v>
      </c>
      <c r="BC146" s="12">
        <f t="shared" si="136"/>
        <v>25.390108708884146</v>
      </c>
      <c r="BD146" s="12">
        <f t="shared" si="137"/>
        <v>23.969808276704029</v>
      </c>
      <c r="BE146" s="12">
        <f t="shared" si="138"/>
        <v>22.628958206110781</v>
      </c>
      <c r="BF146" s="12">
        <f t="shared" si="139"/>
        <v>21.363114113498483</v>
      </c>
      <c r="BG146" s="12">
        <f t="shared" si="140"/>
        <v>20.168080230185556</v>
      </c>
      <c r="BH146" s="12">
        <f t="shared" si="141"/>
        <v>19.039895495113782</v>
      </c>
      <c r="BI146" s="12">
        <f t="shared" si="142"/>
        <v>17.974820425509524</v>
      </c>
      <c r="BJ146" s="12">
        <f t="shared" si="143"/>
        <v>16.969324721988631</v>
      </c>
      <c r="BK146" s="12">
        <f t="shared" si="144"/>
        <v>16.020075567020971</v>
      </c>
      <c r="BL146" s="12">
        <f t="shared" si="145"/>
        <v>15.123926577968527</v>
      </c>
      <c r="BM146" s="12">
        <f t="shared" si="146"/>
        <v>14.277907378080936</v>
      </c>
      <c r="BN146" s="10">
        <f t="shared" si="147"/>
        <v>13.479213750880341</v>
      </c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</row>
    <row r="147" spans="1:127" ht="15" thickBot="1" x14ac:dyDescent="0.35">
      <c r="A147" s="29">
        <f>'Radar RCS FOV boundary'!A146</f>
        <v>50</v>
      </c>
      <c r="B147" s="14">
        <f>'Radar RCS FOV boundary'!B146</f>
        <v>55</v>
      </c>
      <c r="C147" s="14">
        <f t="shared" si="105"/>
        <v>51.923348195725787</v>
      </c>
      <c r="D147" s="14">
        <f t="shared" si="105"/>
        <v>49.018801597356003</v>
      </c>
      <c r="E147" s="14">
        <f t="shared" si="105"/>
        <v>46.276732790485724</v>
      </c>
      <c r="F147" s="14">
        <f t="shared" si="105"/>
        <v>43.688052909835484</v>
      </c>
      <c r="G147" s="14">
        <f t="shared" si="105"/>
        <v>41.244181513285071</v>
      </c>
      <c r="H147" s="14">
        <f t="shared" si="105"/>
        <v>38.937018141127588</v>
      </c>
      <c r="I147" s="14">
        <f t="shared" si="105"/>
        <v>36.758915466273798</v>
      </c>
      <c r="J147" s="14">
        <f t="shared" si="105"/>
        <v>34.702653946410628</v>
      </c>
      <c r="K147" s="14">
        <f t="shared" si="105"/>
        <v>32.761417894095572</v>
      </c>
      <c r="L147" s="14">
        <f t="shared" si="105"/>
        <v>30.928772885469201</v>
      </c>
      <c r="M147" s="14">
        <f t="shared" si="105"/>
        <v>29.198644432704352</v>
      </c>
      <c r="N147" s="14">
        <f t="shared" si="105"/>
        <v>27.565297849499974</v>
      </c>
      <c r="O147" s="14">
        <f t="shared" si="105"/>
        <v>26.023319242881424</v>
      </c>
      <c r="P147" s="14">
        <f t="shared" si="105"/>
        <v>24.567597568302972</v>
      </c>
      <c r="Q147" s="14">
        <f t="shared" si="105"/>
        <v>23.193307688572023</v>
      </c>
      <c r="R147" s="14">
        <f t="shared" si="105"/>
        <v>21.895894380442346</v>
      </c>
      <c r="S147" s="14">
        <f t="shared" si="104"/>
        <v>20.671057235864428</v>
      </c>
      <c r="T147" s="14">
        <f t="shared" si="104"/>
        <v>19.514736407846648</v>
      </c>
      <c r="U147" s="14">
        <f t="shared" si="104"/>
        <v>18.423099153680518</v>
      </c>
      <c r="V147" s="20">
        <f t="shared" si="104"/>
        <v>17.392527130926087</v>
      </c>
      <c r="X147" s="17">
        <f t="shared" si="106"/>
        <v>35.371954624894023</v>
      </c>
      <c r="Y147" s="12">
        <f t="shared" si="107"/>
        <v>33.393278479123374</v>
      </c>
      <c r="Z147" s="12">
        <f t="shared" si="108"/>
        <v>31.525287743061078</v>
      </c>
      <c r="AA147" s="12">
        <f t="shared" si="109"/>
        <v>29.761790771880118</v>
      </c>
      <c r="AB147" s="12">
        <f t="shared" si="110"/>
        <v>28.096942275939455</v>
      </c>
      <c r="AC147" s="12">
        <f t="shared" si="111"/>
        <v>26.525223945978407</v>
      </c>
      <c r="AD147" s="12">
        <f t="shared" si="112"/>
        <v>25.041426162120736</v>
      </c>
      <c r="AE147" s="12">
        <f t="shared" si="113"/>
        <v>23.640630726060945</v>
      </c>
      <c r="AF147" s="12">
        <f t="shared" si="114"/>
        <v>22.318194559197021</v>
      </c>
      <c r="AG147" s="12">
        <f t="shared" si="115"/>
        <v>21.069734312675269</v>
      </c>
      <c r="AH147" s="12">
        <f t="shared" si="116"/>
        <v>19.891111838335803</v>
      </c>
      <c r="AI147" s="12">
        <f t="shared" si="117"/>
        <v>18.778420472400597</v>
      </c>
      <c r="AJ147" s="12">
        <f t="shared" si="118"/>
        <v>17.727972086440033</v>
      </c>
      <c r="AK147" s="12">
        <f t="shared" si="119"/>
        <v>16.736284862696969</v>
      </c>
      <c r="AL147" s="12">
        <f t="shared" si="120"/>
        <v>15.800071753248536</v>
      </c>
      <c r="AM147" s="12">
        <f t="shared" si="121"/>
        <v>14.916229584752278</v>
      </c>
      <c r="AN147" s="12">
        <f t="shared" si="122"/>
        <v>14.081828772663249</v>
      </c>
      <c r="AO147" s="12">
        <f t="shared" si="123"/>
        <v>13.294103610828797</v>
      </c>
      <c r="AP147" s="12">
        <f t="shared" si="124"/>
        <v>12.550443104274892</v>
      </c>
      <c r="AQ147" s="12">
        <f t="shared" si="125"/>
        <v>11.848382314798377</v>
      </c>
      <c r="AR147" s="10">
        <f t="shared" si="126"/>
        <v>11.185594190679197</v>
      </c>
      <c r="AT147" s="17">
        <f t="shared" si="127"/>
        <v>42.116799807374235</v>
      </c>
      <c r="AU147" s="12">
        <f t="shared" si="128"/>
        <v>39.760822932508525</v>
      </c>
      <c r="AV147" s="12">
        <f t="shared" si="129"/>
        <v>37.536637339513433</v>
      </c>
      <c r="AW147" s="12">
        <f t="shared" si="130"/>
        <v>35.436870739567965</v>
      </c>
      <c r="AX147" s="12">
        <f t="shared" si="131"/>
        <v>33.454563243227533</v>
      </c>
      <c r="AY147" s="12">
        <f t="shared" si="132"/>
        <v>31.583144291164228</v>
      </c>
      <c r="AZ147" s="12">
        <f t="shared" si="133"/>
        <v>29.816410875381262</v>
      </c>
      <c r="BA147" s="12">
        <f t="shared" si="134"/>
        <v>28.148506978713563</v>
      </c>
      <c r="BB147" s="12">
        <f t="shared" si="135"/>
        <v>26.573904164464761</v>
      </c>
      <c r="BC147" s="12">
        <f t="shared" si="136"/>
        <v>25.087383251842748</v>
      </c>
      <c r="BD147" s="12">
        <f t="shared" si="137"/>
        <v>23.684017016455467</v>
      </c>
      <c r="BE147" s="12">
        <f t="shared" si="138"/>
        <v>22.359153858525662</v>
      </c>
      <c r="BF147" s="12">
        <f t="shared" si="139"/>
        <v>21.108402384691523</v>
      </c>
      <c r="BG147" s="12">
        <f t="shared" si="140"/>
        <v>19.927616852287755</v>
      </c>
      <c r="BH147" s="12">
        <f t="shared" si="141"/>
        <v>18.812883427860914</v>
      </c>
      <c r="BI147" s="12">
        <f t="shared" si="142"/>
        <v>17.760507214371298</v>
      </c>
      <c r="BJ147" s="12">
        <f t="shared" si="143"/>
        <v>16.767000004081833</v>
      </c>
      <c r="BK147" s="12">
        <f t="shared" si="144"/>
        <v>15.829068716539576</v>
      </c>
      <c r="BL147" s="12">
        <f t="shared" si="145"/>
        <v>14.943604483326448</v>
      </c>
      <c r="BM147" s="12">
        <f t="shared" si="146"/>
        <v>14.107672343399418</v>
      </c>
      <c r="BN147" s="10">
        <f t="shared" si="147"/>
        <v>13.318501514864344</v>
      </c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</row>
    <row r="148" spans="1:127" ht="15" thickBot="1" x14ac:dyDescent="0.35">
      <c r="A148" s="29">
        <f>'Radar RCS FOV boundary'!A147</f>
        <v>51</v>
      </c>
      <c r="B148" s="14">
        <f>'Radar RCS FOV boundary'!B147</f>
        <v>53.5</v>
      </c>
      <c r="C148" s="14">
        <f t="shared" si="105"/>
        <v>50.507256881296904</v>
      </c>
      <c r="D148" s="14">
        <f t="shared" si="105"/>
        <v>47.681925190155383</v>
      </c>
      <c r="E148" s="14">
        <f t="shared" si="105"/>
        <v>45.014640078017933</v>
      </c>
      <c r="F148" s="14">
        <f t="shared" si="105"/>
        <v>42.496560557749056</v>
      </c>
      <c r="G148" s="14">
        <f t="shared" si="105"/>
        <v>40.119340199286391</v>
      </c>
      <c r="H148" s="14">
        <f t="shared" si="105"/>
        <v>37.875099464551376</v>
      </c>
      <c r="I148" s="14">
        <f t="shared" si="105"/>
        <v>35.756399589920882</v>
      </c>
      <c r="J148" s="14">
        <f t="shared" si="105"/>
        <v>33.756217929690337</v>
      </c>
      <c r="K148" s="14">
        <f t="shared" si="105"/>
        <v>31.867924678802055</v>
      </c>
      <c r="L148" s="14">
        <f t="shared" si="105"/>
        <v>30.085260897683675</v>
      </c>
      <c r="M148" s="14">
        <f t="shared" si="105"/>
        <v>28.402317766357871</v>
      </c>
      <c r="N148" s="14">
        <f t="shared" si="105"/>
        <v>26.813516999059065</v>
      </c>
      <c r="O148" s="14">
        <f t="shared" si="105"/>
        <v>25.313592354439205</v>
      </c>
      <c r="P148" s="14">
        <f t="shared" si="105"/>
        <v>23.89757218007653</v>
      </c>
      <c r="Q148" s="14">
        <f t="shared" si="105"/>
        <v>22.56076293342915</v>
      </c>
      <c r="R148" s="14">
        <f t="shared" ref="R148:V163" si="148">$B148 * POWER(10, -( (10 - R$6)/40) )</f>
        <v>21.298733624612101</v>
      </c>
      <c r="S148" s="14">
        <f t="shared" si="148"/>
        <v>20.107301129431761</v>
      </c>
      <c r="T148" s="14">
        <f t="shared" si="148"/>
        <v>18.982516323996286</v>
      </c>
      <c r="U148" s="14">
        <f t="shared" si="148"/>
        <v>17.920650994943777</v>
      </c>
      <c r="V148" s="20">
        <f t="shared" si="148"/>
        <v>16.918185481900831</v>
      </c>
      <c r="X148" s="17">
        <f t="shared" si="106"/>
        <v>33.687399330181321</v>
      </c>
      <c r="Y148" s="12">
        <f t="shared" si="107"/>
        <v>31.802955731444808</v>
      </c>
      <c r="Z148" s="12">
        <f t="shared" si="108"/>
        <v>30.023926256310212</v>
      </c>
      <c r="AA148" s="12">
        <f t="shared" si="109"/>
        <v>28.34441413107616</v>
      </c>
      <c r="AB148" s="12">
        <f t="shared" si="110"/>
        <v>26.758852442394872</v>
      </c>
      <c r="AC148" s="12">
        <f t="shared" si="111"/>
        <v>25.261985685173027</v>
      </c>
      <c r="AD148" s="12">
        <f t="shared" si="112"/>
        <v>23.848852342666898</v>
      </c>
      <c r="AE148" s="12">
        <f t="shared" si="113"/>
        <v>22.514768441031709</v>
      </c>
      <c r="AF148" s="12">
        <f t="shared" si="114"/>
        <v>21.255312023815048</v>
      </c>
      <c r="AG148" s="12">
        <f t="shared" si="115"/>
        <v>20.066308494933555</v>
      </c>
      <c r="AH148" s="12">
        <f t="shared" si="116"/>
        <v>18.943816781550641</v>
      </c>
      <c r="AI148" s="12">
        <f t="shared" si="117"/>
        <v>17.884116270990678</v>
      </c>
      <c r="AJ148" s="12">
        <f t="shared" si="118"/>
        <v>16.883694478390801</v>
      </c>
      <c r="AK148" s="12">
        <f t="shared" si="119"/>
        <v>15.939235404213427</v>
      </c>
      <c r="AL148" s="12">
        <f t="shared" si="120"/>
        <v>15.047608543029344</v>
      </c>
      <c r="AM148" s="12">
        <f t="shared" si="121"/>
        <v>14.205858507139826</v>
      </c>
      <c r="AN148" s="12">
        <f t="shared" si="122"/>
        <v>13.411195230644264</v>
      </c>
      <c r="AO148" s="12">
        <f t="shared" si="123"/>
        <v>12.66098472148362</v>
      </c>
      <c r="AP148" s="12">
        <f t="shared" si="124"/>
        <v>11.952740330806515</v>
      </c>
      <c r="AQ148" s="12">
        <f t="shared" si="125"/>
        <v>11.284114510719295</v>
      </c>
      <c r="AR148" s="10">
        <f t="shared" si="126"/>
        <v>10.652891033100364</v>
      </c>
      <c r="AT148" s="17">
        <f t="shared" si="127"/>
        <v>41.56211166878915</v>
      </c>
      <c r="AU148" s="12">
        <f t="shared" si="128"/>
        <v>39.237163562330487</v>
      </c>
      <c r="AV148" s="12">
        <f t="shared" si="129"/>
        <v>37.042271015627819</v>
      </c>
      <c r="AW148" s="12">
        <f t="shared" si="130"/>
        <v>34.970158834634262</v>
      </c>
      <c r="AX148" s="12">
        <f t="shared" si="131"/>
        <v>33.013958793282747</v>
      </c>
      <c r="AY148" s="12">
        <f t="shared" si="132"/>
        <v>31.167186868053879</v>
      </c>
      <c r="AZ148" s="12">
        <f t="shared" si="133"/>
        <v>29.423721746022064</v>
      </c>
      <c r="BA148" s="12">
        <f t="shared" si="134"/>
        <v>27.777784535142771</v>
      </c>
      <c r="BB148" s="12">
        <f t="shared" si="135"/>
        <v>26.223919609528455</v>
      </c>
      <c r="BC148" s="12">
        <f t="shared" si="136"/>
        <v>24.756976526223038</v>
      </c>
      <c r="BD148" s="12">
        <f t="shared" si="137"/>
        <v>23.372092953536161</v>
      </c>
      <c r="BE148" s="12">
        <f t="shared" si="138"/>
        <v>22.064678554351399</v>
      </c>
      <c r="BF148" s="12">
        <f t="shared" si="139"/>
        <v>20.830399770988205</v>
      </c>
      <c r="BG148" s="12">
        <f t="shared" si="140"/>
        <v>19.665165461185225</v>
      </c>
      <c r="BH148" s="12">
        <f t="shared" si="141"/>
        <v>18.565113337594202</v>
      </c>
      <c r="BI148" s="12">
        <f t="shared" si="142"/>
        <v>17.526597165836662</v>
      </c>
      <c r="BJ148" s="12">
        <f t="shared" si="143"/>
        <v>16.546174678690139</v>
      </c>
      <c r="BK148" s="12">
        <f t="shared" si="144"/>
        <v>15.620596166344169</v>
      </c>
      <c r="BL148" s="12">
        <f t="shared" si="145"/>
        <v>14.746793704907413</v>
      </c>
      <c r="BM148" s="12">
        <f t="shared" si="146"/>
        <v>13.921870987462629</v>
      </c>
      <c r="BN148" s="10">
        <f t="shared" si="147"/>
        <v>13.143093723963547</v>
      </c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</row>
    <row r="149" spans="1:127" ht="15" thickBot="1" x14ac:dyDescent="0.35">
      <c r="A149" s="29">
        <f>'Radar RCS FOV boundary'!A148</f>
        <v>52</v>
      </c>
      <c r="B149" s="14">
        <f>'Radar RCS FOV boundary'!B148</f>
        <v>52</v>
      </c>
      <c r="C149" s="14">
        <f t="shared" ref="C149:R164" si="149">$B149 * POWER(10, -( (10 - C$6)/40) )</f>
        <v>49.091165566868014</v>
      </c>
      <c r="D149" s="14">
        <f t="shared" si="149"/>
        <v>46.345048782954763</v>
      </c>
      <c r="E149" s="14">
        <f t="shared" si="149"/>
        <v>43.752547365550143</v>
      </c>
      <c r="F149" s="14">
        <f t="shared" si="149"/>
        <v>41.305068205662636</v>
      </c>
      <c r="G149" s="14">
        <f t="shared" si="149"/>
        <v>38.994498885287705</v>
      </c>
      <c r="H149" s="14">
        <f t="shared" si="149"/>
        <v>36.81318078797517</v>
      </c>
      <c r="I149" s="14">
        <f t="shared" si="149"/>
        <v>34.753883713567959</v>
      </c>
      <c r="J149" s="14">
        <f t="shared" si="149"/>
        <v>32.809781912970053</v>
      </c>
      <c r="K149" s="14">
        <f t="shared" si="149"/>
        <v>30.974431463508537</v>
      </c>
      <c r="L149" s="14">
        <f t="shared" si="149"/>
        <v>29.241748909898153</v>
      </c>
      <c r="M149" s="14">
        <f t="shared" si="149"/>
        <v>27.605991100011387</v>
      </c>
      <c r="N149" s="14">
        <f t="shared" si="149"/>
        <v>26.061736148618156</v>
      </c>
      <c r="O149" s="14">
        <f t="shared" si="149"/>
        <v>24.603865465996986</v>
      </c>
      <c r="P149" s="14">
        <f t="shared" si="149"/>
        <v>23.227546791850084</v>
      </c>
      <c r="Q149" s="14">
        <f t="shared" si="149"/>
        <v>21.928218178286276</v>
      </c>
      <c r="R149" s="14">
        <f t="shared" si="149"/>
        <v>20.701572868781856</v>
      </c>
      <c r="S149" s="14">
        <f t="shared" si="148"/>
        <v>19.543545022999094</v>
      </c>
      <c r="T149" s="14">
        <f t="shared" si="148"/>
        <v>18.450296240145921</v>
      </c>
      <c r="U149" s="14">
        <f t="shared" si="148"/>
        <v>17.418202836207037</v>
      </c>
      <c r="V149" s="20">
        <f t="shared" si="148"/>
        <v>16.443843832875572</v>
      </c>
      <c r="X149" s="17">
        <f t="shared" si="106"/>
        <v>32.033246639521678</v>
      </c>
      <c r="Y149" s="12">
        <f t="shared" si="107"/>
        <v>30.241334892789947</v>
      </c>
      <c r="Z149" s="12">
        <f t="shared" si="108"/>
        <v>28.549661118943344</v>
      </c>
      <c r="AA149" s="12">
        <f t="shared" si="109"/>
        <v>26.952618093615811</v>
      </c>
      <c r="AB149" s="12">
        <f t="shared" si="110"/>
        <v>25.444912255658778</v>
      </c>
      <c r="AC149" s="12">
        <f t="shared" si="111"/>
        <v>24.02154616109566</v>
      </c>
      <c r="AD149" s="12">
        <f t="shared" si="112"/>
        <v>22.677801918586724</v>
      </c>
      <c r="AE149" s="12">
        <f t="shared" si="113"/>
        <v>21.409225551499578</v>
      </c>
      <c r="AF149" s="12">
        <f t="shared" si="114"/>
        <v>20.211612234751676</v>
      </c>
      <c r="AG149" s="12">
        <f t="shared" si="115"/>
        <v>19.080992357490953</v>
      </c>
      <c r="AH149" s="12">
        <f t="shared" si="116"/>
        <v>18.013618365417919</v>
      </c>
      <c r="AI149" s="12">
        <f t="shared" si="117"/>
        <v>17.005952339136638</v>
      </c>
      <c r="AJ149" s="12">
        <f t="shared" si="118"/>
        <v>16.054654267361986</v>
      </c>
      <c r="AK149" s="12">
        <f t="shared" si="119"/>
        <v>15.156570976113297</v>
      </c>
      <c r="AL149" s="12">
        <f t="shared" si="120"/>
        <v>14.308725677199314</v>
      </c>
      <c r="AM149" s="12">
        <f t="shared" si="121"/>
        <v>13.508308101351675</v>
      </c>
      <c r="AN149" s="12">
        <f t="shared" si="122"/>
        <v>12.7526651833023</v>
      </c>
      <c r="AO149" s="12">
        <f t="shared" si="123"/>
        <v>12.039292267929353</v>
      </c>
      <c r="AP149" s="12">
        <f t="shared" si="124"/>
        <v>11.365824808323728</v>
      </c>
      <c r="AQ149" s="12">
        <f t="shared" si="125"/>
        <v>10.730030528258386</v>
      </c>
      <c r="AR149" s="10">
        <f t="shared" si="126"/>
        <v>10.129802023082322</v>
      </c>
      <c r="AT149" s="17">
        <f t="shared" si="127"/>
        <v>40.961825029307136</v>
      </c>
      <c r="AU149" s="12">
        <f t="shared" si="128"/>
        <v>38.67045643143836</v>
      </c>
      <c r="AV149" s="12">
        <f t="shared" si="129"/>
        <v>36.507264985040322</v>
      </c>
      <c r="AW149" s="12">
        <f t="shared" si="130"/>
        <v>34.465080572579573</v>
      </c>
      <c r="AX149" s="12">
        <f t="shared" si="131"/>
        <v>32.537134166614429</v>
      </c>
      <c r="AY149" s="12">
        <f t="shared" si="132"/>
        <v>30.717035393166675</v>
      </c>
      <c r="AZ149" s="12">
        <f t="shared" si="133"/>
        <v>28.998751350178654</v>
      </c>
      <c r="BA149" s="12">
        <f t="shared" si="134"/>
        <v>27.376586610847262</v>
      </c>
      <c r="BB149" s="12">
        <f t="shared" si="135"/>
        <v>25.845164345553947</v>
      </c>
      <c r="BC149" s="12">
        <f t="shared" si="136"/>
        <v>24.399408499817355</v>
      </c>
      <c r="BD149" s="12">
        <f t="shared" si="137"/>
        <v>23.034526969195785</v>
      </c>
      <c r="BE149" s="12">
        <f t="shared" si="138"/>
        <v>21.745995715370704</v>
      </c>
      <c r="BF149" s="12">
        <f t="shared" si="139"/>
        <v>20.529543770762803</v>
      </c>
      <c r="BG149" s="12">
        <f t="shared" si="140"/>
        <v>19.381139081976556</v>
      </c>
      <c r="BH149" s="12">
        <f t="shared" si="141"/>
        <v>18.296975145150142</v>
      </c>
      <c r="BI149" s="12">
        <f t="shared" si="142"/>
        <v>17.273458388912204</v>
      </c>
      <c r="BJ149" s="12">
        <f t="shared" si="143"/>
        <v>16.307196263124887</v>
      </c>
      <c r="BK149" s="12">
        <f t="shared" si="144"/>
        <v>15.394985993932217</v>
      </c>
      <c r="BL149" s="12">
        <f t="shared" si="145"/>
        <v>14.533803967841164</v>
      </c>
      <c r="BM149" s="12">
        <f t="shared" si="146"/>
        <v>13.720795709647961</v>
      </c>
      <c r="BN149" s="10">
        <f t="shared" si="147"/>
        <v>12.953266420990392</v>
      </c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</row>
    <row r="150" spans="1:127" ht="15" thickBot="1" x14ac:dyDescent="0.35">
      <c r="A150" s="29">
        <f>'Radar RCS FOV boundary'!A149</f>
        <v>53</v>
      </c>
      <c r="B150" s="14">
        <f>'Radar RCS FOV boundary'!B149</f>
        <v>50.5</v>
      </c>
      <c r="C150" s="14">
        <f t="shared" si="149"/>
        <v>47.675074252439131</v>
      </c>
      <c r="D150" s="14">
        <f t="shared" si="149"/>
        <v>45.008172375754143</v>
      </c>
      <c r="E150" s="14">
        <f t="shared" si="149"/>
        <v>42.490454653082345</v>
      </c>
      <c r="F150" s="14">
        <f t="shared" si="149"/>
        <v>40.113575853576215</v>
      </c>
      <c r="G150" s="14">
        <f t="shared" si="149"/>
        <v>37.869657571289025</v>
      </c>
      <c r="H150" s="14">
        <f t="shared" si="149"/>
        <v>35.751262111398965</v>
      </c>
      <c r="I150" s="14">
        <f t="shared" si="149"/>
        <v>33.751367837215035</v>
      </c>
      <c r="J150" s="14">
        <f t="shared" si="149"/>
        <v>31.863345896249758</v>
      </c>
      <c r="K150" s="14">
        <f t="shared" si="149"/>
        <v>30.080938248215023</v>
      </c>
      <c r="L150" s="14">
        <f t="shared" si="149"/>
        <v>28.398236922112627</v>
      </c>
      <c r="M150" s="14">
        <f t="shared" si="149"/>
        <v>26.809664433664906</v>
      </c>
      <c r="N150" s="14">
        <f t="shared" si="149"/>
        <v>25.309955298177247</v>
      </c>
      <c r="O150" s="14">
        <f t="shared" si="149"/>
        <v>23.894138577554763</v>
      </c>
      <c r="P150" s="14">
        <f t="shared" si="149"/>
        <v>22.557521403623639</v>
      </c>
      <c r="Q150" s="14">
        <f t="shared" si="149"/>
        <v>21.295673423143402</v>
      </c>
      <c r="R150" s="14">
        <f t="shared" si="149"/>
        <v>20.104412112951607</v>
      </c>
      <c r="S150" s="14">
        <f t="shared" si="148"/>
        <v>18.979788916566431</v>
      </c>
      <c r="T150" s="14">
        <f t="shared" si="148"/>
        <v>17.918076156295559</v>
      </c>
      <c r="U150" s="14">
        <f t="shared" si="148"/>
        <v>16.915754677470293</v>
      </c>
      <c r="V150" s="20">
        <f t="shared" si="148"/>
        <v>15.969502183850317</v>
      </c>
      <c r="X150" s="17">
        <f t="shared" si="106"/>
        <v>30.410568512315511</v>
      </c>
      <c r="Y150" s="12">
        <f t="shared" si="107"/>
        <v>28.709427958089691</v>
      </c>
      <c r="Z150" s="12">
        <f t="shared" si="108"/>
        <v>27.103447715781737</v>
      </c>
      <c r="AA150" s="12">
        <f t="shared" si="109"/>
        <v>25.587304600930615</v>
      </c>
      <c r="AB150" s="12">
        <f t="shared" si="110"/>
        <v>24.155973203349397</v>
      </c>
      <c r="AC150" s="12">
        <f t="shared" si="111"/>
        <v>22.804709229893319</v>
      </c>
      <c r="AD150" s="12">
        <f t="shared" si="112"/>
        <v>21.529033779018771</v>
      </c>
      <c r="AE150" s="12">
        <f t="shared" si="113"/>
        <v>20.324718495009702</v>
      </c>
      <c r="AF150" s="12">
        <f t="shared" si="114"/>
        <v>19.187771552663573</v>
      </c>
      <c r="AG150" s="12">
        <f t="shared" si="115"/>
        <v>18.114424425981685</v>
      </c>
      <c r="AH150" s="12">
        <f t="shared" si="116"/>
        <v>17.101119397007405</v>
      </c>
      <c r="AI150" s="12">
        <f t="shared" si="117"/>
        <v>16.14449776340901</v>
      </c>
      <c r="AJ150" s="12">
        <f t="shared" si="118"/>
        <v>15.241388705720041</v>
      </c>
      <c r="AK150" s="12">
        <f t="shared" si="119"/>
        <v>14.388798777336438</v>
      </c>
      <c r="AL150" s="12">
        <f t="shared" si="120"/>
        <v>13.583901982434064</v>
      </c>
      <c r="AM150" s="12">
        <f t="shared" si="121"/>
        <v>12.824030408918791</v>
      </c>
      <c r="AN150" s="12">
        <f t="shared" si="122"/>
        <v>12.106665385361202</v>
      </c>
      <c r="AO150" s="12">
        <f t="shared" si="123"/>
        <v>11.429429132604554</v>
      </c>
      <c r="AP150" s="12">
        <f t="shared" si="124"/>
        <v>10.790076882374516</v>
      </c>
      <c r="AQ150" s="12">
        <f t="shared" si="125"/>
        <v>10.186489436766967</v>
      </c>
      <c r="AR150" s="10">
        <f t="shared" si="126"/>
        <v>9.6166661439515284</v>
      </c>
      <c r="AT150" s="17">
        <f t="shared" si="127"/>
        <v>40.316836715667122</v>
      </c>
      <c r="AU150" s="12">
        <f t="shared" si="128"/>
        <v>38.06154819886919</v>
      </c>
      <c r="AV150" s="12">
        <f t="shared" si="129"/>
        <v>35.932418545423353</v>
      </c>
      <c r="AW150" s="12">
        <f t="shared" si="130"/>
        <v>33.922390539064935</v>
      </c>
      <c r="AX150" s="12">
        <f t="shared" si="131"/>
        <v>32.024801738022965</v>
      </c>
      <c r="AY150" s="12">
        <f t="shared" si="132"/>
        <v>30.233362391680927</v>
      </c>
      <c r="AZ150" s="12">
        <f t="shared" si="133"/>
        <v>28.542134592560171</v>
      </c>
      <c r="BA150" s="12">
        <f t="shared" si="134"/>
        <v>26.94551259452312</v>
      </c>
      <c r="BB150" s="12">
        <f t="shared" si="135"/>
        <v>25.438204231958881</v>
      </c>
      <c r="BC150" s="12">
        <f t="shared" si="136"/>
        <v>24.015213378363384</v>
      </c>
      <c r="BD150" s="12">
        <f t="shared" si="137"/>
        <v>22.67182338617117</v>
      </c>
      <c r="BE150" s="12">
        <f t="shared" si="138"/>
        <v>21.40358145294844</v>
      </c>
      <c r="BF150" s="12">
        <f t="shared" si="139"/>
        <v>20.206283862127645</v>
      </c>
      <c r="BG150" s="12">
        <f t="shared" si="140"/>
        <v>19.075962049362339</v>
      </c>
      <c r="BH150" s="12">
        <f t="shared" si="141"/>
        <v>18.00886944831803</v>
      </c>
      <c r="BI150" s="12">
        <f t="shared" si="142"/>
        <v>17.001469072297908</v>
      </c>
      <c r="BJ150" s="12">
        <f t="shared" si="143"/>
        <v>16.050421790541588</v>
      </c>
      <c r="BK150" s="12">
        <f t="shared" si="144"/>
        <v>15.152575260337374</v>
      </c>
      <c r="BL150" s="12">
        <f t="shared" si="145"/>
        <v>14.304953478262503</v>
      </c>
      <c r="BM150" s="12">
        <f t="shared" si="146"/>
        <v>13.504746915917865</v>
      </c>
      <c r="BN150" s="10">
        <f t="shared" si="147"/>
        <v>12.749303207461043</v>
      </c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</row>
    <row r="151" spans="1:127" ht="15" thickBot="1" x14ac:dyDescent="0.35">
      <c r="A151" s="29">
        <f>'Radar RCS FOV boundary'!A150</f>
        <v>54</v>
      </c>
      <c r="B151" s="14">
        <f>'Radar RCS FOV boundary'!B150</f>
        <v>49</v>
      </c>
      <c r="C151" s="14">
        <f t="shared" si="149"/>
        <v>46.258982938010249</v>
      </c>
      <c r="D151" s="14">
        <f t="shared" si="149"/>
        <v>43.67129596855353</v>
      </c>
      <c r="E151" s="14">
        <f t="shared" si="149"/>
        <v>41.228361940614555</v>
      </c>
      <c r="F151" s="14">
        <f t="shared" si="149"/>
        <v>38.922083501489794</v>
      </c>
      <c r="G151" s="14">
        <f t="shared" si="149"/>
        <v>36.744816257290339</v>
      </c>
      <c r="H151" s="14">
        <f t="shared" si="149"/>
        <v>34.68934343482276</v>
      </c>
      <c r="I151" s="14">
        <f t="shared" si="149"/>
        <v>32.748851960862112</v>
      </c>
      <c r="J151" s="14">
        <f t="shared" si="149"/>
        <v>30.91690987952947</v>
      </c>
      <c r="K151" s="14">
        <f t="shared" si="149"/>
        <v>29.187445032921509</v>
      </c>
      <c r="L151" s="14">
        <f t="shared" si="149"/>
        <v>27.554724934327105</v>
      </c>
      <c r="M151" s="14">
        <f t="shared" si="149"/>
        <v>26.013337767318422</v>
      </c>
      <c r="N151" s="14">
        <f t="shared" si="149"/>
        <v>24.558174447736342</v>
      </c>
      <c r="O151" s="14">
        <f t="shared" si="149"/>
        <v>23.184411689112544</v>
      </c>
      <c r="P151" s="14">
        <f t="shared" si="149"/>
        <v>21.887496015397193</v>
      </c>
      <c r="Q151" s="14">
        <f t="shared" si="149"/>
        <v>20.663128668000528</v>
      </c>
      <c r="R151" s="14">
        <f t="shared" si="149"/>
        <v>19.507251357121362</v>
      </c>
      <c r="S151" s="14">
        <f t="shared" si="148"/>
        <v>18.416032810133764</v>
      </c>
      <c r="T151" s="14">
        <f t="shared" si="148"/>
        <v>17.385856072445197</v>
      </c>
      <c r="U151" s="14">
        <f t="shared" si="148"/>
        <v>16.413306518733553</v>
      </c>
      <c r="V151" s="20">
        <f t="shared" si="148"/>
        <v>15.495160534825059</v>
      </c>
      <c r="X151" s="17">
        <f t="shared" si="106"/>
        <v>28.820414786237379</v>
      </c>
      <c r="Y151" s="12">
        <f t="shared" si="107"/>
        <v>27.208226038019042</v>
      </c>
      <c r="Z151" s="12">
        <f t="shared" si="108"/>
        <v>25.686221715637732</v>
      </c>
      <c r="AA151" s="12">
        <f t="shared" si="109"/>
        <v>24.249356981339471</v>
      </c>
      <c r="AB151" s="12">
        <f t="shared" si="110"/>
        <v>22.892869201173518</v>
      </c>
      <c r="AC151" s="12">
        <f t="shared" si="111"/>
        <v>21.612262158758899</v>
      </c>
      <c r="AD151" s="12">
        <f t="shared" si="112"/>
        <v>20.403291152119028</v>
      </c>
      <c r="AE151" s="12">
        <f t="shared" si="113"/>
        <v>19.261948924186314</v>
      </c>
      <c r="AF151" s="12">
        <f t="shared" si="114"/>
        <v>18.184452380342034</v>
      </c>
      <c r="AG151" s="12">
        <f t="shared" si="115"/>
        <v>17.16723004896534</v>
      </c>
      <c r="AH151" s="12">
        <f t="shared" si="116"/>
        <v>16.206910243428258</v>
      </c>
      <c r="AI151" s="12">
        <f t="shared" si="117"/>
        <v>15.300309886298185</v>
      </c>
      <c r="AJ151" s="12">
        <f t="shared" si="118"/>
        <v>14.444423958704844</v>
      </c>
      <c r="AK151" s="12">
        <f t="shared" si="119"/>
        <v>13.636415539900282</v>
      </c>
      <c r="AL151" s="12">
        <f t="shared" si="120"/>
        <v>12.873606403997243</v>
      </c>
      <c r="AM151" s="12">
        <f t="shared" si="121"/>
        <v>12.153468142717712</v>
      </c>
      <c r="AN151" s="12">
        <f t="shared" si="122"/>
        <v>11.473613784727135</v>
      </c>
      <c r="AO151" s="12">
        <f t="shared" si="123"/>
        <v>10.831789883775752</v>
      </c>
      <c r="AP151" s="12">
        <f t="shared" si="124"/>
        <v>10.225869049422336</v>
      </c>
      <c r="AQ151" s="12">
        <f t="shared" si="125"/>
        <v>9.653842895582752</v>
      </c>
      <c r="AR151" s="10">
        <f t="shared" si="126"/>
        <v>9.1138153835304898</v>
      </c>
      <c r="AT151" s="17">
        <f t="shared" si="127"/>
        <v>39.628066967103379</v>
      </c>
      <c r="AU151" s="12">
        <f t="shared" si="128"/>
        <v>37.41130762648087</v>
      </c>
      <c r="AV151" s="12">
        <f t="shared" si="129"/>
        <v>35.318551860857781</v>
      </c>
      <c r="AW151" s="12">
        <f t="shared" si="130"/>
        <v>33.342863018911224</v>
      </c>
      <c r="AX151" s="12">
        <f t="shared" si="131"/>
        <v>31.47769247951484</v>
      </c>
      <c r="AY151" s="12">
        <f t="shared" si="132"/>
        <v>29.716857945669602</v>
      </c>
      <c r="AZ151" s="12">
        <f t="shared" si="133"/>
        <v>28.054522952653148</v>
      </c>
      <c r="BA151" s="12">
        <f t="shared" si="134"/>
        <v>26.485177522465278</v>
      </c>
      <c r="BB151" s="12">
        <f t="shared" si="135"/>
        <v>25.003619900446814</v>
      </c>
      <c r="BC151" s="12">
        <f t="shared" si="136"/>
        <v>23.604939313535969</v>
      </c>
      <c r="BD151" s="12">
        <f t="shared" si="137"/>
        <v>22.284499693012812</v>
      </c>
      <c r="BE151" s="12">
        <f t="shared" si="138"/>
        <v>21.037924307779061</v>
      </c>
      <c r="BF151" s="12">
        <f t="shared" si="139"/>
        <v>19.861081257238833</v>
      </c>
      <c r="BG151" s="12">
        <f t="shared" si="140"/>
        <v>18.750069775694822</v>
      </c>
      <c r="BH151" s="12">
        <f t="shared" si="141"/>
        <v>17.70120730286466</v>
      </c>
      <c r="BI151" s="12">
        <f t="shared" si="142"/>
        <v>16.711017277661195</v>
      </c>
      <c r="BJ151" s="12">
        <f t="shared" si="143"/>
        <v>15.776217614778032</v>
      </c>
      <c r="BK151" s="12">
        <f t="shared" si="144"/>
        <v>14.893709825884772</v>
      </c>
      <c r="BL151" s="12">
        <f t="shared" si="145"/>
        <v>14.060568749373045</v>
      </c>
      <c r="BM151" s="12">
        <f t="shared" si="146"/>
        <v>13.274032854611585</v>
      </c>
      <c r="BN151" s="10">
        <f t="shared" si="147"/>
        <v>12.531495088572752</v>
      </c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</row>
    <row r="152" spans="1:127" ht="15" thickBot="1" x14ac:dyDescent="0.35">
      <c r="A152" s="29">
        <f>'Radar RCS FOV boundary'!A151</f>
        <v>55</v>
      </c>
      <c r="B152" s="14">
        <f>'Radar RCS FOV boundary'!B151</f>
        <v>47.5</v>
      </c>
      <c r="C152" s="14">
        <f t="shared" si="149"/>
        <v>44.842891623581359</v>
      </c>
      <c r="D152" s="14">
        <f t="shared" si="149"/>
        <v>42.33441956135291</v>
      </c>
      <c r="E152" s="14">
        <f t="shared" si="149"/>
        <v>39.966269228146764</v>
      </c>
      <c r="F152" s="14">
        <f t="shared" si="149"/>
        <v>37.730591149403374</v>
      </c>
      <c r="G152" s="14">
        <f t="shared" si="149"/>
        <v>35.619974943291652</v>
      </c>
      <c r="H152" s="14">
        <f t="shared" si="149"/>
        <v>33.627424758246548</v>
      </c>
      <c r="I152" s="14">
        <f t="shared" si="149"/>
        <v>31.746336084509192</v>
      </c>
      <c r="J152" s="14">
        <f t="shared" si="149"/>
        <v>29.970473862809179</v>
      </c>
      <c r="K152" s="14">
        <f t="shared" si="149"/>
        <v>28.293951817627992</v>
      </c>
      <c r="L152" s="14">
        <f t="shared" si="149"/>
        <v>26.711212946541583</v>
      </c>
      <c r="M152" s="14">
        <f t="shared" si="149"/>
        <v>25.217011100971941</v>
      </c>
      <c r="N152" s="14">
        <f t="shared" si="149"/>
        <v>23.806393597295433</v>
      </c>
      <c r="O152" s="14">
        <f t="shared" si="149"/>
        <v>22.474684800670321</v>
      </c>
      <c r="P152" s="14">
        <f t="shared" si="149"/>
        <v>21.217470627170748</v>
      </c>
      <c r="Q152" s="14">
        <f t="shared" si="149"/>
        <v>20.030583912857654</v>
      </c>
      <c r="R152" s="14">
        <f t="shared" si="149"/>
        <v>18.910090601291117</v>
      </c>
      <c r="S152" s="14">
        <f t="shared" si="148"/>
        <v>17.852276703701097</v>
      </c>
      <c r="T152" s="14">
        <f t="shared" si="148"/>
        <v>16.853635988594831</v>
      </c>
      <c r="U152" s="14">
        <f t="shared" si="148"/>
        <v>15.910858359996812</v>
      </c>
      <c r="V152" s="20">
        <f t="shared" si="148"/>
        <v>15.020818885799802</v>
      </c>
      <c r="X152" s="17">
        <f t="shared" si="106"/>
        <v>27.263812688561284</v>
      </c>
      <c r="Y152" s="12">
        <f t="shared" si="107"/>
        <v>25.738698897658441</v>
      </c>
      <c r="Z152" s="12">
        <f t="shared" si="108"/>
        <v>24.298898635782958</v>
      </c>
      <c r="AA152" s="12">
        <f t="shared" si="109"/>
        <v>22.939639538880087</v>
      </c>
      <c r="AB152" s="12">
        <f t="shared" si="110"/>
        <v>21.656416204758354</v>
      </c>
      <c r="AC152" s="12">
        <f t="shared" si="111"/>
        <v>20.444975259476841</v>
      </c>
      <c r="AD152" s="12">
        <f t="shared" si="112"/>
        <v>19.301301259105728</v>
      </c>
      <c r="AE152" s="12">
        <f t="shared" si="113"/>
        <v>18.221603380129952</v>
      </c>
      <c r="AF152" s="12">
        <f t="shared" si="114"/>
        <v>17.202302854380026</v>
      </c>
      <c r="AG152" s="12">
        <f t="shared" si="115"/>
        <v>16.240021106841844</v>
      </c>
      <c r="AH152" s="12">
        <f t="shared" si="116"/>
        <v>15.331568557027007</v>
      </c>
      <c r="AI152" s="12">
        <f t="shared" si="117"/>
        <v>14.473934046784622</v>
      </c>
      <c r="AJ152" s="12">
        <f t="shared" si="118"/>
        <v>13.664274859512155</v>
      </c>
      <c r="AK152" s="12">
        <f t="shared" si="119"/>
        <v>12.899907297682756</v>
      </c>
      <c r="AL152" s="12">
        <f t="shared" si="120"/>
        <v>12.178297787457561</v>
      </c>
      <c r="AM152" s="12">
        <f t="shared" si="121"/>
        <v>11.497054480898106</v>
      </c>
      <c r="AN152" s="12">
        <f t="shared" si="122"/>
        <v>10.853919327943668</v>
      </c>
      <c r="AO152" s="12">
        <f t="shared" si="123"/>
        <v>10.246760591875221</v>
      </c>
      <c r="AP152" s="12">
        <f t="shared" si="124"/>
        <v>9.6735657834577857</v>
      </c>
      <c r="AQ152" s="12">
        <f t="shared" si="125"/>
        <v>9.1324349903406841</v>
      </c>
      <c r="AR152" s="10">
        <f t="shared" si="126"/>
        <v>8.6215745796052552</v>
      </c>
      <c r="AT152" s="17">
        <f t="shared" si="127"/>
        <v>38.896458935011616</v>
      </c>
      <c r="AU152" s="12">
        <f t="shared" si="128"/>
        <v>36.720625106606498</v>
      </c>
      <c r="AV152" s="12">
        <f t="shared" si="129"/>
        <v>34.666505515909805</v>
      </c>
      <c r="AW152" s="12">
        <f t="shared" si="130"/>
        <v>32.72729157512061</v>
      </c>
      <c r="AX152" s="12">
        <f t="shared" si="131"/>
        <v>30.896555562873285</v>
      </c>
      <c r="AY152" s="12">
        <f t="shared" si="132"/>
        <v>29.168229318902871</v>
      </c>
      <c r="AZ152" s="12">
        <f t="shared" si="133"/>
        <v>27.536584130512203</v>
      </c>
      <c r="BA152" s="12">
        <f t="shared" si="134"/>
        <v>25.996211744172403</v>
      </c>
      <c r="BB152" s="12">
        <f t="shared" si="135"/>
        <v>24.542006439317813</v>
      </c>
      <c r="BC152" s="12">
        <f t="shared" si="136"/>
        <v>23.169148104917145</v>
      </c>
      <c r="BD152" s="12">
        <f t="shared" si="137"/>
        <v>21.873086262726424</v>
      </c>
      <c r="BE152" s="12">
        <f t="shared" si="138"/>
        <v>20.649524984267096</v>
      </c>
      <c r="BF152" s="12">
        <f t="shared" si="139"/>
        <v>19.494408651535267</v>
      </c>
      <c r="BG152" s="12">
        <f t="shared" si="140"/>
        <v>18.403908514244268</v>
      </c>
      <c r="BH152" s="12">
        <f t="shared" si="141"/>
        <v>17.374409999043412</v>
      </c>
      <c r="BI152" s="12">
        <f t="shared" si="142"/>
        <v>16.40250072864783</v>
      </c>
      <c r="BJ152" s="12">
        <f t="shared" si="143"/>
        <v>15.484959211167768</v>
      </c>
      <c r="BK152" s="12">
        <f t="shared" si="144"/>
        <v>14.618744162146825</v>
      </c>
      <c r="BL152" s="12">
        <f t="shared" si="145"/>
        <v>13.800984423916058</v>
      </c>
      <c r="BM152" s="12">
        <f t="shared" si="146"/>
        <v>13.028969448850573</v>
      </c>
      <c r="BN152" s="10">
        <f t="shared" si="147"/>
        <v>12.300140314984398</v>
      </c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</row>
    <row r="153" spans="1:127" ht="15" thickBot="1" x14ac:dyDescent="0.35">
      <c r="A153" s="29">
        <f>'Radar RCS FOV boundary'!A152</f>
        <v>56</v>
      </c>
      <c r="B153" s="14">
        <f>'Radar RCS FOV boundary'!B152</f>
        <v>46</v>
      </c>
      <c r="C153" s="14">
        <f t="shared" si="149"/>
        <v>43.426800309152476</v>
      </c>
      <c r="D153" s="14">
        <f t="shared" si="149"/>
        <v>40.997543154152289</v>
      </c>
      <c r="E153" s="14">
        <f t="shared" si="149"/>
        <v>38.704176515678974</v>
      </c>
      <c r="F153" s="14">
        <f t="shared" si="149"/>
        <v>36.539098797316946</v>
      </c>
      <c r="G153" s="14">
        <f t="shared" si="149"/>
        <v>34.495133629292972</v>
      </c>
      <c r="H153" s="14">
        <f t="shared" si="149"/>
        <v>32.565506081670343</v>
      </c>
      <c r="I153" s="14">
        <f t="shared" si="149"/>
        <v>30.743820208156269</v>
      </c>
      <c r="J153" s="14">
        <f t="shared" si="149"/>
        <v>29.024037846088888</v>
      </c>
      <c r="K153" s="14">
        <f t="shared" si="149"/>
        <v>27.400458602334478</v>
      </c>
      <c r="L153" s="14">
        <f t="shared" si="149"/>
        <v>25.867700958756057</v>
      </c>
      <c r="M153" s="14">
        <f t="shared" si="149"/>
        <v>24.420684434625461</v>
      </c>
      <c r="N153" s="14">
        <f t="shared" si="149"/>
        <v>23.054612746854524</v>
      </c>
      <c r="O153" s="14">
        <f t="shared" si="149"/>
        <v>21.764957912228102</v>
      </c>
      <c r="P153" s="14">
        <f t="shared" si="149"/>
        <v>20.547445238944306</v>
      </c>
      <c r="Q153" s="14">
        <f t="shared" si="149"/>
        <v>19.398039157714784</v>
      </c>
      <c r="R153" s="14">
        <f t="shared" si="149"/>
        <v>18.312929845460872</v>
      </c>
      <c r="S153" s="14">
        <f t="shared" si="148"/>
        <v>17.28852059726843</v>
      </c>
      <c r="T153" s="14">
        <f t="shared" si="148"/>
        <v>16.32141590474447</v>
      </c>
      <c r="U153" s="14">
        <f t="shared" si="148"/>
        <v>15.40841020126007</v>
      </c>
      <c r="V153" s="20">
        <f t="shared" si="148"/>
        <v>14.546477236774546</v>
      </c>
      <c r="X153" s="17">
        <f t="shared" si="106"/>
        <v>25.741766358235019</v>
      </c>
      <c r="Y153" s="12">
        <f t="shared" si="107"/>
        <v>24.301794505302855</v>
      </c>
      <c r="Z153" s="12">
        <f t="shared" si="108"/>
        <v>22.942373415996649</v>
      </c>
      <c r="AA153" s="12">
        <f t="shared" si="109"/>
        <v>21.658997151184671</v>
      </c>
      <c r="AB153" s="12">
        <f t="shared" si="110"/>
        <v>20.447411830021718</v>
      </c>
      <c r="AC153" s="12">
        <f t="shared" si="111"/>
        <v>19.303601530029464</v>
      </c>
      <c r="AD153" s="12">
        <f t="shared" si="112"/>
        <v>18.223774975913901</v>
      </c>
      <c r="AE153" s="12">
        <f t="shared" si="113"/>
        <v>17.204352972998759</v>
      </c>
      <c r="AF153" s="12">
        <f t="shared" si="114"/>
        <v>16.241956543621541</v>
      </c>
      <c r="AG153" s="12">
        <f t="shared" si="115"/>
        <v>15.33339572716924</v>
      </c>
      <c r="AH153" s="12">
        <f t="shared" si="116"/>
        <v>14.475659006630227</v>
      </c>
      <c r="AI153" s="12">
        <f t="shared" si="117"/>
        <v>13.665903326615549</v>
      </c>
      <c r="AJ153" s="12">
        <f t="shared" si="118"/>
        <v>12.901444669763391</v>
      </c>
      <c r="AK153" s="12">
        <f t="shared" si="119"/>
        <v>12.179749160291184</v>
      </c>
      <c r="AL153" s="12">
        <f t="shared" si="120"/>
        <v>11.498424665207235</v>
      </c>
      <c r="AM153" s="12">
        <f t="shared" si="121"/>
        <v>10.855212865343217</v>
      </c>
      <c r="AN153" s="12">
        <f t="shared" si="122"/>
        <v>10.247981769926145</v>
      </c>
      <c r="AO153" s="12">
        <f t="shared" si="123"/>
        <v>9.6747186498786455</v>
      </c>
      <c r="AP153" s="12">
        <f t="shared" si="124"/>
        <v>9.1335233664241997</v>
      </c>
      <c r="AQ153" s="12">
        <f t="shared" si="125"/>
        <v>8.6226020728843853</v>
      </c>
      <c r="AR153" s="10">
        <f t="shared" si="126"/>
        <v>8.1402612687920541</v>
      </c>
      <c r="AT153" s="17">
        <f t="shared" si="127"/>
        <v>38.12297817272465</v>
      </c>
      <c r="AU153" s="12">
        <f t="shared" si="128"/>
        <v>35.990412180371564</v>
      </c>
      <c r="AV153" s="12">
        <f t="shared" si="129"/>
        <v>33.977140060893142</v>
      </c>
      <c r="AW153" s="12">
        <f t="shared" si="130"/>
        <v>32.076488619576338</v>
      </c>
      <c r="AX153" s="12">
        <f t="shared" si="131"/>
        <v>30.282157954372682</v>
      </c>
      <c r="AY153" s="12">
        <f t="shared" si="132"/>
        <v>28.588200574233827</v>
      </c>
      <c r="AZ153" s="12">
        <f t="shared" si="133"/>
        <v>26.989001685548917</v>
      </c>
      <c r="BA153" s="12">
        <f t="shared" si="134"/>
        <v>25.479260581341574</v>
      </c>
      <c r="BB153" s="12">
        <f t="shared" si="135"/>
        <v>24.053973071538714</v>
      </c>
      <c r="BC153" s="12">
        <f t="shared" si="136"/>
        <v>22.708414896074839</v>
      </c>
      <c r="BD153" s="12">
        <f t="shared" si="137"/>
        <v>21.438126065852732</v>
      </c>
      <c r="BE153" s="12">
        <f t="shared" si="138"/>
        <v>20.238896079657021</v>
      </c>
      <c r="BF153" s="12">
        <f t="shared" si="139"/>
        <v>19.10674996802075</v>
      </c>
      <c r="BG153" s="12">
        <f t="shared" si="140"/>
        <v>18.037935117785707</v>
      </c>
      <c r="BH153" s="12">
        <f t="shared" si="141"/>
        <v>17.028908833685406</v>
      </c>
      <c r="BI153" s="12">
        <f t="shared" si="142"/>
        <v>16.076326595722147</v>
      </c>
      <c r="BJ153" s="12">
        <f t="shared" si="143"/>
        <v>15.177030973416143</v>
      </c>
      <c r="BK153" s="12">
        <f t="shared" si="144"/>
        <v>14.328041160181845</v>
      </c>
      <c r="BL153" s="12">
        <f t="shared" si="145"/>
        <v>13.526543093142051</v>
      </c>
      <c r="BM153" s="12">
        <f t="shared" si="146"/>
        <v>12.769880125630989</v>
      </c>
      <c r="BN153" s="10">
        <f t="shared" si="147"/>
        <v>12.055544221469392</v>
      </c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</row>
    <row r="154" spans="1:127" ht="15" thickBot="1" x14ac:dyDescent="0.35">
      <c r="A154" s="29">
        <f>'Radar RCS FOV boundary'!A153</f>
        <v>57</v>
      </c>
      <c r="B154" s="14">
        <f>'Radar RCS FOV boundary'!B153</f>
        <v>44.5</v>
      </c>
      <c r="C154" s="14">
        <f t="shared" si="149"/>
        <v>42.010708994723593</v>
      </c>
      <c r="D154" s="14">
        <f t="shared" si="149"/>
        <v>39.660666746951669</v>
      </c>
      <c r="E154" s="14">
        <f t="shared" si="149"/>
        <v>37.442083803211176</v>
      </c>
      <c r="F154" s="14">
        <f t="shared" si="149"/>
        <v>35.347606445230525</v>
      </c>
      <c r="G154" s="14">
        <f t="shared" si="149"/>
        <v>33.370292315294286</v>
      </c>
      <c r="H154" s="14">
        <f t="shared" si="149"/>
        <v>31.503587405094137</v>
      </c>
      <c r="I154" s="14">
        <f t="shared" si="149"/>
        <v>29.741304331803349</v>
      </c>
      <c r="J154" s="14">
        <f t="shared" si="149"/>
        <v>28.0776018293686</v>
      </c>
      <c r="K154" s="14">
        <f t="shared" si="149"/>
        <v>26.50696538704096</v>
      </c>
      <c r="L154" s="14">
        <f t="shared" si="149"/>
        <v>25.024188970970535</v>
      </c>
      <c r="M154" s="14">
        <f t="shared" si="149"/>
        <v>23.624357768278976</v>
      </c>
      <c r="N154" s="14">
        <f t="shared" si="149"/>
        <v>22.302831896413615</v>
      </c>
      <c r="O154" s="14">
        <f t="shared" si="149"/>
        <v>21.055231023785883</v>
      </c>
      <c r="P154" s="14">
        <f t="shared" si="149"/>
        <v>19.87741985071786</v>
      </c>
      <c r="Q154" s="14">
        <f t="shared" si="149"/>
        <v>18.76549440257191</v>
      </c>
      <c r="R154" s="14">
        <f t="shared" si="149"/>
        <v>17.715769089630626</v>
      </c>
      <c r="S154" s="14">
        <f t="shared" si="148"/>
        <v>16.724764490835764</v>
      </c>
      <c r="T154" s="14">
        <f t="shared" si="148"/>
        <v>15.789195820894106</v>
      </c>
      <c r="U154" s="14">
        <f t="shared" si="148"/>
        <v>14.905962042523329</v>
      </c>
      <c r="V154" s="20">
        <f t="shared" si="148"/>
        <v>14.072135587749289</v>
      </c>
      <c r="X154" s="17">
        <f t="shared" si="106"/>
        <v>24.255256378899166</v>
      </c>
      <c r="Y154" s="12">
        <f t="shared" si="107"/>
        <v>22.898438591603281</v>
      </c>
      <c r="Z154" s="12">
        <f t="shared" si="108"/>
        <v>21.617520002368394</v>
      </c>
      <c r="AA154" s="12">
        <f t="shared" si="109"/>
        <v>20.408254876564381</v>
      </c>
      <c r="AB154" s="12">
        <f t="shared" si="110"/>
        <v>19.266634982235843</v>
      </c>
      <c r="AC154" s="12">
        <f t="shared" si="111"/>
        <v>18.188876304410595</v>
      </c>
      <c r="AD154" s="12">
        <f t="shared" si="112"/>
        <v>17.171406502598135</v>
      </c>
      <c r="AE154" s="12">
        <f t="shared" si="113"/>
        <v>16.210853069904598</v>
      </c>
      <c r="AF154" s="12">
        <f t="shared" si="114"/>
        <v>15.304032154516486</v>
      </c>
      <c r="AG154" s="12">
        <f t="shared" si="115"/>
        <v>14.447938006500777</v>
      </c>
      <c r="AH154" s="12">
        <f t="shared" si="116"/>
        <v>13.639733014941825</v>
      </c>
      <c r="AI154" s="12">
        <f t="shared" si="117"/>
        <v>12.876738302392015</v>
      </c>
      <c r="AJ154" s="12">
        <f t="shared" si="118"/>
        <v>12.156424845460721</v>
      </c>
      <c r="AK154" s="12">
        <f t="shared" si="119"/>
        <v>11.476405092109621</v>
      </c>
      <c r="AL154" s="12">
        <f t="shared" si="120"/>
        <v>10.834425047869242</v>
      </c>
      <c r="AM154" s="12">
        <f t="shared" si="121"/>
        <v>10.228356804745593</v>
      </c>
      <c r="AN154" s="12">
        <f t="shared" si="122"/>
        <v>9.6561914880532118</v>
      </c>
      <c r="AO154" s="12">
        <f t="shared" si="123"/>
        <v>9.1160325977961882</v>
      </c>
      <c r="AP154" s="12">
        <f t="shared" si="124"/>
        <v>8.6060897225265123</v>
      </c>
      <c r="AQ154" s="12">
        <f t="shared" si="125"/>
        <v>8.1246726048436582</v>
      </c>
      <c r="AR154" s="10">
        <f t="shared" si="126"/>
        <v>7.6701855388649411</v>
      </c>
      <c r="AT154" s="17">
        <f t="shared" si="127"/>
        <v>37.308612115621123</v>
      </c>
      <c r="AU154" s="12">
        <f t="shared" si="128"/>
        <v>35.221601046884899</v>
      </c>
      <c r="AV154" s="12">
        <f t="shared" si="129"/>
        <v>33.251335548515343</v>
      </c>
      <c r="AW154" s="12">
        <f t="shared" si="130"/>
        <v>31.39128497560867</v>
      </c>
      <c r="AX154" s="12">
        <f t="shared" si="131"/>
        <v>29.635284001814266</v>
      </c>
      <c r="AY154" s="12">
        <f t="shared" si="132"/>
        <v>27.977512183734984</v>
      </c>
      <c r="AZ154" s="12">
        <f t="shared" si="133"/>
        <v>26.412474668476946</v>
      </c>
      <c r="BA154" s="12">
        <f t="shared" si="134"/>
        <v>24.934983980402098</v>
      </c>
      <c r="BB154" s="12">
        <f t="shared" si="135"/>
        <v>23.540142826713868</v>
      </c>
      <c r="BC154" s="12">
        <f t="shared" si="136"/>
        <v>22.223327864883284</v>
      </c>
      <c r="BD154" s="12">
        <f t="shared" si="137"/>
        <v>20.980174378111094</v>
      </c>
      <c r="BE154" s="12">
        <f t="shared" si="138"/>
        <v>19.806561808031034</v>
      </c>
      <c r="BF154" s="12">
        <f t="shared" si="139"/>
        <v>18.698600096701082</v>
      </c>
      <c r="BG154" s="12">
        <f t="shared" si="140"/>
        <v>17.652616792611678</v>
      </c>
      <c r="BH154" s="12">
        <f t="shared" si="141"/>
        <v>16.665144877972587</v>
      </c>
      <c r="BI154" s="12">
        <f t="shared" si="142"/>
        <v>15.732911276930668</v>
      </c>
      <c r="BJ154" s="12">
        <f t="shared" si="143"/>
        <v>14.852826006627851</v>
      </c>
      <c r="BK154" s="12">
        <f t="shared" si="144"/>
        <v>14.02197193513944</v>
      </c>
      <c r="BL154" s="12">
        <f t="shared" si="145"/>
        <v>13.237595112344364</v>
      </c>
      <c r="BM154" s="12">
        <f t="shared" si="146"/>
        <v>12.497095641678078</v>
      </c>
      <c r="BN154" s="10">
        <f t="shared" si="147"/>
        <v>11.798019062511601</v>
      </c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</row>
    <row r="155" spans="1:127" ht="15" thickBot="1" x14ac:dyDescent="0.35">
      <c r="A155" s="29">
        <f>'Radar RCS FOV boundary'!A154</f>
        <v>58</v>
      </c>
      <c r="B155" s="14">
        <f>'Radar RCS FOV boundary'!B154</f>
        <v>43</v>
      </c>
      <c r="C155" s="14">
        <f t="shared" si="149"/>
        <v>40.594617680294704</v>
      </c>
      <c r="D155" s="14">
        <f t="shared" si="149"/>
        <v>38.323790339751056</v>
      </c>
      <c r="E155" s="14">
        <f t="shared" si="149"/>
        <v>36.179991090743385</v>
      </c>
      <c r="F155" s="14">
        <f t="shared" si="149"/>
        <v>34.156114093144105</v>
      </c>
      <c r="G155" s="14">
        <f t="shared" si="149"/>
        <v>32.245451001295599</v>
      </c>
      <c r="H155" s="14">
        <f t="shared" si="149"/>
        <v>30.441668728517929</v>
      </c>
      <c r="I155" s="14">
        <f t="shared" si="149"/>
        <v>28.738788455450425</v>
      </c>
      <c r="J155" s="14">
        <f t="shared" si="149"/>
        <v>27.131165812648309</v>
      </c>
      <c r="K155" s="14">
        <f t="shared" si="149"/>
        <v>25.613472171747446</v>
      </c>
      <c r="L155" s="14">
        <f t="shared" si="149"/>
        <v>24.180676983185009</v>
      </c>
      <c r="M155" s="14">
        <f t="shared" si="149"/>
        <v>22.828031101932496</v>
      </c>
      <c r="N155" s="14">
        <f t="shared" si="149"/>
        <v>21.551051045972706</v>
      </c>
      <c r="O155" s="14">
        <f t="shared" si="149"/>
        <v>20.34550413534366</v>
      </c>
      <c r="P155" s="14">
        <f t="shared" si="149"/>
        <v>19.207394462491415</v>
      </c>
      <c r="Q155" s="14">
        <f t="shared" si="149"/>
        <v>18.132949647429037</v>
      </c>
      <c r="R155" s="14">
        <f t="shared" si="149"/>
        <v>17.118608333800381</v>
      </c>
      <c r="S155" s="14">
        <f t="shared" si="148"/>
        <v>16.161008384403097</v>
      </c>
      <c r="T155" s="14">
        <f t="shared" si="148"/>
        <v>15.256975737043742</v>
      </c>
      <c r="U155" s="14">
        <f t="shared" si="148"/>
        <v>14.403513883786587</v>
      </c>
      <c r="V155" s="20">
        <f t="shared" si="148"/>
        <v>13.597793938724031</v>
      </c>
      <c r="X155" s="17">
        <f t="shared" si="106"/>
        <v>22.805239323042187</v>
      </c>
      <c r="Y155" s="12">
        <f t="shared" si="107"/>
        <v>21.529534219221404</v>
      </c>
      <c r="Z155" s="12">
        <f t="shared" si="108"/>
        <v>20.32519094102593</v>
      </c>
      <c r="AA155" s="12">
        <f t="shared" si="109"/>
        <v>19.188217570463653</v>
      </c>
      <c r="AB155" s="12">
        <f t="shared" si="110"/>
        <v>18.114845493936869</v>
      </c>
      <c r="AC155" s="12">
        <f t="shared" si="111"/>
        <v>17.101516910790149</v>
      </c>
      <c r="AD155" s="12">
        <f t="shared" si="112"/>
        <v>16.144873040619085</v>
      </c>
      <c r="AE155" s="12">
        <f t="shared" si="113"/>
        <v>15.241742990251835</v>
      </c>
      <c r="AF155" s="12">
        <f t="shared" si="114"/>
        <v>14.389133243501977</v>
      </c>
      <c r="AG155" s="12">
        <f t="shared" si="115"/>
        <v>13.584217738855386</v>
      </c>
      <c r="AH155" s="12">
        <f t="shared" si="116"/>
        <v>12.824328502202603</v>
      </c>
      <c r="AI155" s="12">
        <f t="shared" si="117"/>
        <v>12.106946803567931</v>
      </c>
      <c r="AJ155" s="12">
        <f t="shared" si="118"/>
        <v>11.429694808523401</v>
      </c>
      <c r="AK155" s="12">
        <f t="shared" si="119"/>
        <v>10.790327696615272</v>
      </c>
      <c r="AL155" s="12">
        <f t="shared" si="120"/>
        <v>10.186726220678883</v>
      </c>
      <c r="AM155" s="12">
        <f t="shared" si="121"/>
        <v>9.6168896823788987</v>
      </c>
      <c r="AN155" s="12">
        <f t="shared" si="122"/>
        <v>9.0789293006916783</v>
      </c>
      <c r="AO155" s="12">
        <f t="shared" si="123"/>
        <v>8.5710619513489288</v>
      </c>
      <c r="AP155" s="12">
        <f t="shared" si="124"/>
        <v>8.0916042564914061</v>
      </c>
      <c r="AQ155" s="12">
        <f t="shared" si="125"/>
        <v>7.6389670049421854</v>
      </c>
      <c r="AR155" s="10">
        <f t="shared" si="126"/>
        <v>7.2116498846049764</v>
      </c>
      <c r="AT155" s="17">
        <f t="shared" si="127"/>
        <v>36.454369551794066</v>
      </c>
      <c r="AU155" s="12">
        <f t="shared" si="128"/>
        <v>34.415144063517587</v>
      </c>
      <c r="AV155" s="12">
        <f t="shared" si="129"/>
        <v>32.489991062110711</v>
      </c>
      <c r="AW155" s="12">
        <f t="shared" si="130"/>
        <v>30.672529432618056</v>
      </c>
      <c r="AX155" s="12">
        <f t="shared" si="131"/>
        <v>28.956735014063181</v>
      </c>
      <c r="AY155" s="12">
        <f t="shared" si="132"/>
        <v>27.336920631755763</v>
      </c>
      <c r="AZ155" s="12">
        <f t="shared" si="133"/>
        <v>25.807717246574086</v>
      </c>
      <c r="BA155" s="12">
        <f t="shared" si="134"/>
        <v>24.364056158740066</v>
      </c>
      <c r="BB155" s="12">
        <f t="shared" si="135"/>
        <v>23.001152207099597</v>
      </c>
      <c r="BC155" s="12">
        <f t="shared" si="136"/>
        <v>21.714487908220345</v>
      </c>
      <c r="BD155" s="12">
        <f t="shared" si="137"/>
        <v>20.499798482734587</v>
      </c>
      <c r="BE155" s="12">
        <f t="shared" si="138"/>
        <v>19.353057719295254</v>
      </c>
      <c r="BF155" s="12">
        <f t="shared" si="139"/>
        <v>18.270464629289933</v>
      </c>
      <c r="BG155" s="12">
        <f t="shared" si="140"/>
        <v>17.248430848078424</v>
      </c>
      <c r="BH155" s="12">
        <f t="shared" si="141"/>
        <v>16.28356874099407</v>
      </c>
      <c r="BI155" s="12">
        <f t="shared" si="142"/>
        <v>15.372680174684932</v>
      </c>
      <c r="BJ155" s="12">
        <f t="shared" si="143"/>
        <v>14.512745916576298</v>
      </c>
      <c r="BK155" s="12">
        <f t="shared" si="144"/>
        <v>13.700915627317974</v>
      </c>
      <c r="BL155" s="12">
        <f t="shared" si="145"/>
        <v>12.934498413045308</v>
      </c>
      <c r="BM155" s="12">
        <f t="shared" si="146"/>
        <v>12.210953906138439</v>
      </c>
      <c r="BN155" s="10">
        <f t="shared" si="147"/>
        <v>11.527883844916076</v>
      </c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</row>
    <row r="156" spans="1:127" ht="15" thickBot="1" x14ac:dyDescent="0.35">
      <c r="A156" s="29">
        <f>'Radar RCS FOV boundary'!A155</f>
        <v>59</v>
      </c>
      <c r="B156" s="14">
        <f>'Radar RCS FOV boundary'!B155</f>
        <v>41.5</v>
      </c>
      <c r="C156" s="14">
        <f t="shared" si="149"/>
        <v>39.178526365865821</v>
      </c>
      <c r="D156" s="14">
        <f t="shared" si="149"/>
        <v>36.986913932550436</v>
      </c>
      <c r="E156" s="14">
        <f t="shared" si="149"/>
        <v>34.917898378275595</v>
      </c>
      <c r="F156" s="14">
        <f t="shared" si="149"/>
        <v>32.964621741057684</v>
      </c>
      <c r="G156" s="14">
        <f t="shared" si="149"/>
        <v>31.12060968729692</v>
      </c>
      <c r="H156" s="14">
        <f t="shared" si="149"/>
        <v>29.379750051941723</v>
      </c>
      <c r="I156" s="14">
        <f t="shared" si="149"/>
        <v>27.736272579097506</v>
      </c>
      <c r="J156" s="14">
        <f t="shared" si="149"/>
        <v>26.184729795928021</v>
      </c>
      <c r="K156" s="14">
        <f t="shared" si="149"/>
        <v>24.719978956453929</v>
      </c>
      <c r="L156" s="14">
        <f t="shared" si="149"/>
        <v>23.337164995399487</v>
      </c>
      <c r="M156" s="14">
        <f t="shared" si="149"/>
        <v>22.031704435586011</v>
      </c>
      <c r="N156" s="14">
        <f t="shared" si="149"/>
        <v>20.799270195531797</v>
      </c>
      <c r="O156" s="14">
        <f t="shared" si="149"/>
        <v>19.635777246901441</v>
      </c>
      <c r="P156" s="14">
        <f t="shared" si="149"/>
        <v>18.537369074264969</v>
      </c>
      <c r="Q156" s="14">
        <f t="shared" si="149"/>
        <v>17.500404892286163</v>
      </c>
      <c r="R156" s="14">
        <f t="shared" si="149"/>
        <v>16.521447577970132</v>
      </c>
      <c r="S156" s="14">
        <f t="shared" si="148"/>
        <v>15.597252277970432</v>
      </c>
      <c r="T156" s="14">
        <f t="shared" si="148"/>
        <v>14.72475565319338</v>
      </c>
      <c r="U156" s="14">
        <f t="shared" si="148"/>
        <v>13.901065725049847</v>
      </c>
      <c r="V156" s="20">
        <f t="shared" si="148"/>
        <v>13.123452289698774</v>
      </c>
      <c r="X156" s="17">
        <f t="shared" si="106"/>
        <v>21.392647307478008</v>
      </c>
      <c r="Y156" s="12">
        <f t="shared" si="107"/>
        <v>20.195961363173389</v>
      </c>
      <c r="Z156" s="12">
        <f t="shared" si="108"/>
        <v>19.066216981954117</v>
      </c>
      <c r="AA156" s="12">
        <f t="shared" si="109"/>
        <v>17.999669511441159</v>
      </c>
      <c r="AB156" s="12">
        <f t="shared" si="110"/>
        <v>16.992783771828162</v>
      </c>
      <c r="AC156" s="12">
        <f t="shared" si="111"/>
        <v>16.042222338169314</v>
      </c>
      <c r="AD156" s="12">
        <f t="shared" si="112"/>
        <v>15.144834478145734</v>
      </c>
      <c r="AE156" s="12">
        <f t="shared" si="113"/>
        <v>14.297645708643527</v>
      </c>
      <c r="AF156" s="12">
        <f t="shared" si="114"/>
        <v>13.49784793652768</v>
      </c>
      <c r="AG156" s="12">
        <f t="shared" si="115"/>
        <v>12.742790150932462</v>
      </c>
      <c r="AH156" s="12">
        <f t="shared" si="116"/>
        <v>12.029969636216936</v>
      </c>
      <c r="AI156" s="12">
        <f t="shared" si="117"/>
        <v>11.35702367646001</v>
      </c>
      <c r="AJ156" s="12">
        <f t="shared" si="118"/>
        <v>10.721721723998817</v>
      </c>
      <c r="AK156" s="12">
        <f t="shared" si="119"/>
        <v>10.121958006052145</v>
      </c>
      <c r="AL156" s="12">
        <f t="shared" si="120"/>
        <v>9.5557445449229057</v>
      </c>
      <c r="AM156" s="12">
        <f t="shared" si="121"/>
        <v>9.0212045686443503</v>
      </c>
      <c r="AN156" s="12">
        <f t="shared" si="122"/>
        <v>8.5165662902289601</v>
      </c>
      <c r="AO156" s="12">
        <f t="shared" si="123"/>
        <v>8.0401570349007088</v>
      </c>
      <c r="AP156" s="12">
        <f t="shared" si="124"/>
        <v>7.5903976958447936</v>
      </c>
      <c r="AQ156" s="12">
        <f t="shared" si="125"/>
        <v>7.1657975000978897</v>
      </c>
      <c r="AR156" s="10">
        <f t="shared" si="126"/>
        <v>6.7649490672298933</v>
      </c>
      <c r="AT156" s="17">
        <f t="shared" si="127"/>
        <v>35.561280083510127</v>
      </c>
      <c r="AU156" s="12">
        <f t="shared" si="128"/>
        <v>33.572013237487724</v>
      </c>
      <c r="AV156" s="12">
        <f t="shared" si="129"/>
        <v>31.694024235665278</v>
      </c>
      <c r="AW156" s="12">
        <f t="shared" si="130"/>
        <v>29.921088292949456</v>
      </c>
      <c r="AX156" s="12">
        <f t="shared" si="131"/>
        <v>28.247328833270348</v>
      </c>
      <c r="AY156" s="12">
        <f t="shared" si="132"/>
        <v>26.667198011073836</v>
      </c>
      <c r="AZ156" s="12">
        <f t="shared" si="133"/>
        <v>25.175458322424596</v>
      </c>
      <c r="BA156" s="12">
        <f t="shared" si="134"/>
        <v>23.767165244767906</v>
      </c>
      <c r="BB156" s="12">
        <f t="shared" si="135"/>
        <v>22.437650847807934</v>
      </c>
      <c r="BC156" s="12">
        <f t="shared" si="136"/>
        <v>21.182508321179146</v>
      </c>
      <c r="BD156" s="12">
        <f t="shared" si="137"/>
        <v>19.997577367626253</v>
      </c>
      <c r="BE156" s="12">
        <f t="shared" si="138"/>
        <v>18.878930413276784</v>
      </c>
      <c r="BF156" s="12">
        <f t="shared" si="139"/>
        <v>17.822859589299053</v>
      </c>
      <c r="BG156" s="12">
        <f t="shared" si="140"/>
        <v>16.825864441794639</v>
      </c>
      <c r="BH156" s="12">
        <f t="shared" si="141"/>
        <v>15.884640329188805</v>
      </c>
      <c r="BI156" s="12">
        <f t="shared" si="142"/>
        <v>14.996067468660701</v>
      </c>
      <c r="BJ156" s="12">
        <f t="shared" si="143"/>
        <v>14.157200595306648</v>
      </c>
      <c r="BK156" s="12">
        <f t="shared" si="144"/>
        <v>13.365259199760791</v>
      </c>
      <c r="BL156" s="12">
        <f t="shared" si="145"/>
        <v>12.617618311914672</v>
      </c>
      <c r="BM156" s="12">
        <f t="shared" si="146"/>
        <v>11.911799800187479</v>
      </c>
      <c r="BN156" s="10">
        <f t="shared" si="147"/>
        <v>11.245464157507479</v>
      </c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</row>
    <row r="157" spans="1:127" ht="15" thickBot="1" x14ac:dyDescent="0.35">
      <c r="A157" s="29">
        <f>'Radar RCS FOV boundary'!A156</f>
        <v>60</v>
      </c>
      <c r="B157" s="14">
        <f>'Radar RCS FOV boundary'!B156</f>
        <v>40</v>
      </c>
      <c r="C157" s="14">
        <f t="shared" si="149"/>
        <v>37.762435051436938</v>
      </c>
      <c r="D157" s="14">
        <f t="shared" si="149"/>
        <v>35.650037525349816</v>
      </c>
      <c r="E157" s="14">
        <f t="shared" si="149"/>
        <v>33.655805665807804</v>
      </c>
      <c r="F157" s="14">
        <f t="shared" si="149"/>
        <v>31.77312938897126</v>
      </c>
      <c r="G157" s="14">
        <f t="shared" si="149"/>
        <v>29.995768373298233</v>
      </c>
      <c r="H157" s="14">
        <f t="shared" si="149"/>
        <v>28.317831375365515</v>
      </c>
      <c r="I157" s="14">
        <f t="shared" si="149"/>
        <v>26.733756702744582</v>
      </c>
      <c r="J157" s="14">
        <f t="shared" si="149"/>
        <v>25.23829377920773</v>
      </c>
      <c r="K157" s="14">
        <f t="shared" si="149"/>
        <v>23.826485741160415</v>
      </c>
      <c r="L157" s="14">
        <f t="shared" si="149"/>
        <v>22.493653007613965</v>
      </c>
      <c r="M157" s="14">
        <f t="shared" si="149"/>
        <v>21.23537776923953</v>
      </c>
      <c r="N157" s="14">
        <f t="shared" si="149"/>
        <v>20.047489345090888</v>
      </c>
      <c r="O157" s="14">
        <f t="shared" si="149"/>
        <v>18.926050358459218</v>
      </c>
      <c r="P157" s="14">
        <f t="shared" si="149"/>
        <v>17.867343686038527</v>
      </c>
      <c r="Q157" s="14">
        <f t="shared" si="149"/>
        <v>16.867860137143289</v>
      </c>
      <c r="R157" s="14">
        <f t="shared" si="149"/>
        <v>15.924286822139887</v>
      </c>
      <c r="S157" s="14">
        <f t="shared" si="148"/>
        <v>15.033496171537767</v>
      </c>
      <c r="T157" s="14">
        <f t="shared" si="148"/>
        <v>14.192535569343017</v>
      </c>
      <c r="U157" s="14">
        <f t="shared" si="148"/>
        <v>13.398617566313105</v>
      </c>
      <c r="V157" s="20">
        <f t="shared" si="148"/>
        <v>12.649110640673518</v>
      </c>
      <c r="X157" s="17">
        <f t="shared" si="106"/>
        <v>20.018387560328232</v>
      </c>
      <c r="Y157" s="12">
        <f t="shared" si="107"/>
        <v>18.8985765020347</v>
      </c>
      <c r="Z157" s="12">
        <f t="shared" si="108"/>
        <v>17.841406693067437</v>
      </c>
      <c r="AA157" s="12">
        <f t="shared" si="109"/>
        <v>16.843374036830784</v>
      </c>
      <c r="AB157" s="12">
        <f t="shared" si="110"/>
        <v>15.901170452822042</v>
      </c>
      <c r="AC157" s="12">
        <f t="shared" si="111"/>
        <v>15.011672911663009</v>
      </c>
      <c r="AD157" s="12">
        <f t="shared" si="112"/>
        <v>14.171933083502239</v>
      </c>
      <c r="AE157" s="12">
        <f t="shared" si="113"/>
        <v>13.379167565476591</v>
      </c>
      <c r="AF157" s="12">
        <f t="shared" si="114"/>
        <v>12.630748655840035</v>
      </c>
      <c r="AG157" s="12">
        <f t="shared" si="115"/>
        <v>11.924195644179591</v>
      </c>
      <c r="AH157" s="12">
        <f t="shared" si="116"/>
        <v>11.257166588848978</v>
      </c>
      <c r="AI157" s="12">
        <f t="shared" si="117"/>
        <v>10.627450554365383</v>
      </c>
      <c r="AJ157" s="12">
        <f t="shared" si="118"/>
        <v>10.032960283039506</v>
      </c>
      <c r="AK157" s="12">
        <f t="shared" si="119"/>
        <v>9.4717252765481419</v>
      </c>
      <c r="AL157" s="12">
        <f t="shared" si="120"/>
        <v>8.9418852645175715</v>
      </c>
      <c r="AM157" s="12">
        <f t="shared" si="121"/>
        <v>8.441684038468642</v>
      </c>
      <c r="AN157" s="12">
        <f t="shared" si="122"/>
        <v>7.9694636306855982</v>
      </c>
      <c r="AO157" s="12">
        <f t="shared" si="123"/>
        <v>7.5236588187138436</v>
      </c>
      <c r="AP157" s="12">
        <f t="shared" si="124"/>
        <v>7.1027919372713049</v>
      </c>
      <c r="AQ157" s="12">
        <f t="shared" si="125"/>
        <v>6.7054679803769401</v>
      </c>
      <c r="AR157" s="10">
        <f t="shared" si="126"/>
        <v>6.3303699774618556</v>
      </c>
      <c r="AT157" s="17">
        <f t="shared" si="127"/>
        <v>34.630393579693774</v>
      </c>
      <c r="AU157" s="12">
        <f t="shared" si="128"/>
        <v>32.693199708972124</v>
      </c>
      <c r="AV157" s="12">
        <f t="shared" si="129"/>
        <v>30.86437076584291</v>
      </c>
      <c r="AW157" s="12">
        <f t="shared" si="130"/>
        <v>29.1378449112153</v>
      </c>
      <c r="AX157" s="12">
        <f t="shared" si="131"/>
        <v>27.507899399965247</v>
      </c>
      <c r="AY157" s="12">
        <f t="shared" si="132"/>
        <v>25.969131612316218</v>
      </c>
      <c r="AZ157" s="12">
        <f t="shared" si="133"/>
        <v>24.51644114630772</v>
      </c>
      <c r="BA157" s="12">
        <f t="shared" si="134"/>
        <v>23.145012911995536</v>
      </c>
      <c r="BB157" s="12">
        <f t="shared" si="135"/>
        <v>21.850301171347517</v>
      </c>
      <c r="BC157" s="12">
        <f t="shared" si="136"/>
        <v>20.628014470933671</v>
      </c>
      <c r="BD157" s="12">
        <f t="shared" si="137"/>
        <v>19.474101417468354</v>
      </c>
      <c r="BE157" s="12">
        <f t="shared" si="138"/>
        <v>18.384737249056112</v>
      </c>
      <c r="BF157" s="12">
        <f t="shared" si="139"/>
        <v>17.356311157630373</v>
      </c>
      <c r="BG157" s="12">
        <f t="shared" si="140"/>
        <v>16.38541432056368</v>
      </c>
      <c r="BH157" s="12">
        <f t="shared" si="141"/>
        <v>15.468828601779268</v>
      </c>
      <c r="BI157" s="12">
        <f t="shared" si="142"/>
        <v>14.603515884912488</v>
      </c>
      <c r="BJ157" s="12">
        <f t="shared" si="143"/>
        <v>13.786608003165883</v>
      </c>
      <c r="BK157" s="12">
        <f t="shared" si="144"/>
        <v>13.015397232479311</v>
      </c>
      <c r="BL157" s="12">
        <f t="shared" si="145"/>
        <v>12.287327316503799</v>
      </c>
      <c r="BM157" s="12">
        <f t="shared" si="146"/>
        <v>11.599984993630539</v>
      </c>
      <c r="BN157" s="10">
        <f t="shared" si="147"/>
        <v>10.95109199799041</v>
      </c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</row>
    <row r="158" spans="1:127" ht="15" thickBot="1" x14ac:dyDescent="0.35">
      <c r="A158" s="29">
        <f>'Radar RCS FOV boundary'!A157</f>
        <v>61</v>
      </c>
      <c r="B158" s="14">
        <f>'Radar RCS FOV boundary'!B157</f>
        <v>0</v>
      </c>
      <c r="C158" s="14">
        <f t="shared" si="149"/>
        <v>0</v>
      </c>
      <c r="D158" s="14">
        <f t="shared" si="149"/>
        <v>0</v>
      </c>
      <c r="E158" s="14">
        <f t="shared" si="149"/>
        <v>0</v>
      </c>
      <c r="F158" s="14">
        <f t="shared" si="149"/>
        <v>0</v>
      </c>
      <c r="G158" s="14">
        <f t="shared" si="149"/>
        <v>0</v>
      </c>
      <c r="H158" s="14">
        <f t="shared" si="149"/>
        <v>0</v>
      </c>
      <c r="I158" s="14">
        <f t="shared" si="149"/>
        <v>0</v>
      </c>
      <c r="J158" s="14">
        <f t="shared" si="149"/>
        <v>0</v>
      </c>
      <c r="K158" s="14">
        <f t="shared" si="149"/>
        <v>0</v>
      </c>
      <c r="L158" s="14">
        <f t="shared" si="149"/>
        <v>0</v>
      </c>
      <c r="M158" s="14">
        <f t="shared" si="149"/>
        <v>0</v>
      </c>
      <c r="N158" s="14">
        <f t="shared" si="149"/>
        <v>0</v>
      </c>
      <c r="O158" s="14">
        <f t="shared" si="149"/>
        <v>0</v>
      </c>
      <c r="P158" s="14">
        <f t="shared" si="149"/>
        <v>0</v>
      </c>
      <c r="Q158" s="14">
        <f t="shared" si="149"/>
        <v>0</v>
      </c>
      <c r="R158" s="14">
        <f t="shared" si="149"/>
        <v>0</v>
      </c>
      <c r="S158" s="14">
        <f t="shared" si="148"/>
        <v>0</v>
      </c>
      <c r="T158" s="14">
        <f t="shared" si="148"/>
        <v>0</v>
      </c>
      <c r="U158" s="14">
        <f t="shared" si="148"/>
        <v>0</v>
      </c>
      <c r="V158" s="20">
        <f t="shared" si="148"/>
        <v>0</v>
      </c>
      <c r="X158" s="17">
        <f t="shared" si="106"/>
        <v>0</v>
      </c>
      <c r="Y158" s="12">
        <f t="shared" si="107"/>
        <v>0</v>
      </c>
      <c r="Z158" s="12">
        <f t="shared" si="108"/>
        <v>0</v>
      </c>
      <c r="AA158" s="12">
        <f t="shared" si="109"/>
        <v>0</v>
      </c>
      <c r="AB158" s="12">
        <f t="shared" si="110"/>
        <v>0</v>
      </c>
      <c r="AC158" s="12">
        <f t="shared" si="111"/>
        <v>0</v>
      </c>
      <c r="AD158" s="12">
        <f t="shared" si="112"/>
        <v>0</v>
      </c>
      <c r="AE158" s="12">
        <f t="shared" si="113"/>
        <v>0</v>
      </c>
      <c r="AF158" s="12">
        <f t="shared" si="114"/>
        <v>0</v>
      </c>
      <c r="AG158" s="12">
        <f t="shared" si="115"/>
        <v>0</v>
      </c>
      <c r="AH158" s="12">
        <f t="shared" si="116"/>
        <v>0</v>
      </c>
      <c r="AI158" s="12">
        <f t="shared" si="117"/>
        <v>0</v>
      </c>
      <c r="AJ158" s="12">
        <f t="shared" si="118"/>
        <v>0</v>
      </c>
      <c r="AK158" s="12">
        <f t="shared" si="119"/>
        <v>0</v>
      </c>
      <c r="AL158" s="12">
        <f t="shared" si="120"/>
        <v>0</v>
      </c>
      <c r="AM158" s="12">
        <f t="shared" si="121"/>
        <v>0</v>
      </c>
      <c r="AN158" s="12">
        <f t="shared" si="122"/>
        <v>0</v>
      </c>
      <c r="AO158" s="12">
        <f t="shared" si="123"/>
        <v>0</v>
      </c>
      <c r="AP158" s="12">
        <f t="shared" si="124"/>
        <v>0</v>
      </c>
      <c r="AQ158" s="12">
        <f t="shared" si="125"/>
        <v>0</v>
      </c>
      <c r="AR158" s="10">
        <f t="shared" si="126"/>
        <v>0</v>
      </c>
      <c r="AT158" s="17">
        <f t="shared" si="127"/>
        <v>0</v>
      </c>
      <c r="AU158" s="12">
        <f t="shared" si="128"/>
        <v>0</v>
      </c>
      <c r="AV158" s="12">
        <f t="shared" si="129"/>
        <v>0</v>
      </c>
      <c r="AW158" s="12">
        <f t="shared" si="130"/>
        <v>0</v>
      </c>
      <c r="AX158" s="12">
        <f t="shared" si="131"/>
        <v>0</v>
      </c>
      <c r="AY158" s="12">
        <f t="shared" si="132"/>
        <v>0</v>
      </c>
      <c r="AZ158" s="12">
        <f t="shared" si="133"/>
        <v>0</v>
      </c>
      <c r="BA158" s="12">
        <f t="shared" si="134"/>
        <v>0</v>
      </c>
      <c r="BB158" s="12">
        <f t="shared" si="135"/>
        <v>0</v>
      </c>
      <c r="BC158" s="12">
        <f t="shared" si="136"/>
        <v>0</v>
      </c>
      <c r="BD158" s="12">
        <f t="shared" si="137"/>
        <v>0</v>
      </c>
      <c r="BE158" s="12">
        <f t="shared" si="138"/>
        <v>0</v>
      </c>
      <c r="BF158" s="12">
        <f t="shared" si="139"/>
        <v>0</v>
      </c>
      <c r="BG158" s="12">
        <f t="shared" si="140"/>
        <v>0</v>
      </c>
      <c r="BH158" s="12">
        <f t="shared" si="141"/>
        <v>0</v>
      </c>
      <c r="BI158" s="12">
        <f t="shared" si="142"/>
        <v>0</v>
      </c>
      <c r="BJ158" s="12">
        <f t="shared" si="143"/>
        <v>0</v>
      </c>
      <c r="BK158" s="12">
        <f t="shared" si="144"/>
        <v>0</v>
      </c>
      <c r="BL158" s="12">
        <f t="shared" si="145"/>
        <v>0</v>
      </c>
      <c r="BM158" s="12">
        <f t="shared" si="146"/>
        <v>0</v>
      </c>
      <c r="BN158" s="10">
        <f t="shared" si="147"/>
        <v>0</v>
      </c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</row>
    <row r="159" spans="1:127" ht="15" thickBot="1" x14ac:dyDescent="0.35">
      <c r="A159" s="29">
        <f>'Radar RCS FOV boundary'!A158</f>
        <v>62</v>
      </c>
      <c r="B159" s="14">
        <f>'Radar RCS FOV boundary'!B158</f>
        <v>0</v>
      </c>
      <c r="C159" s="14">
        <f t="shared" si="149"/>
        <v>0</v>
      </c>
      <c r="D159" s="14">
        <f t="shared" si="149"/>
        <v>0</v>
      </c>
      <c r="E159" s="14">
        <f t="shared" si="149"/>
        <v>0</v>
      </c>
      <c r="F159" s="14">
        <f t="shared" si="149"/>
        <v>0</v>
      </c>
      <c r="G159" s="14">
        <f t="shared" si="149"/>
        <v>0</v>
      </c>
      <c r="H159" s="14">
        <f t="shared" si="149"/>
        <v>0</v>
      </c>
      <c r="I159" s="14">
        <f t="shared" si="149"/>
        <v>0</v>
      </c>
      <c r="J159" s="14">
        <f t="shared" si="149"/>
        <v>0</v>
      </c>
      <c r="K159" s="14">
        <f t="shared" si="149"/>
        <v>0</v>
      </c>
      <c r="L159" s="14">
        <f t="shared" si="149"/>
        <v>0</v>
      </c>
      <c r="M159" s="14">
        <f t="shared" si="149"/>
        <v>0</v>
      </c>
      <c r="N159" s="14">
        <f t="shared" si="149"/>
        <v>0</v>
      </c>
      <c r="O159" s="14">
        <f t="shared" si="149"/>
        <v>0</v>
      </c>
      <c r="P159" s="14">
        <f t="shared" si="149"/>
        <v>0</v>
      </c>
      <c r="Q159" s="14">
        <f t="shared" si="149"/>
        <v>0</v>
      </c>
      <c r="R159" s="14">
        <f t="shared" si="149"/>
        <v>0</v>
      </c>
      <c r="S159" s="14">
        <f t="shared" si="148"/>
        <v>0</v>
      </c>
      <c r="T159" s="14">
        <f t="shared" si="148"/>
        <v>0</v>
      </c>
      <c r="U159" s="14">
        <f t="shared" si="148"/>
        <v>0</v>
      </c>
      <c r="V159" s="20">
        <f t="shared" si="148"/>
        <v>0</v>
      </c>
      <c r="X159" s="17">
        <f t="shared" si="106"/>
        <v>0</v>
      </c>
      <c r="Y159" s="12">
        <f t="shared" si="107"/>
        <v>0</v>
      </c>
      <c r="Z159" s="12">
        <f t="shared" si="108"/>
        <v>0</v>
      </c>
      <c r="AA159" s="12">
        <f t="shared" si="109"/>
        <v>0</v>
      </c>
      <c r="AB159" s="12">
        <f t="shared" si="110"/>
        <v>0</v>
      </c>
      <c r="AC159" s="12">
        <f t="shared" si="111"/>
        <v>0</v>
      </c>
      <c r="AD159" s="12">
        <f t="shared" si="112"/>
        <v>0</v>
      </c>
      <c r="AE159" s="12">
        <f t="shared" si="113"/>
        <v>0</v>
      </c>
      <c r="AF159" s="12">
        <f t="shared" si="114"/>
        <v>0</v>
      </c>
      <c r="AG159" s="12">
        <f t="shared" si="115"/>
        <v>0</v>
      </c>
      <c r="AH159" s="12">
        <f t="shared" si="116"/>
        <v>0</v>
      </c>
      <c r="AI159" s="12">
        <f t="shared" si="117"/>
        <v>0</v>
      </c>
      <c r="AJ159" s="12">
        <f t="shared" si="118"/>
        <v>0</v>
      </c>
      <c r="AK159" s="12">
        <f t="shared" si="119"/>
        <v>0</v>
      </c>
      <c r="AL159" s="12">
        <f t="shared" si="120"/>
        <v>0</v>
      </c>
      <c r="AM159" s="12">
        <f t="shared" si="121"/>
        <v>0</v>
      </c>
      <c r="AN159" s="12">
        <f t="shared" si="122"/>
        <v>0</v>
      </c>
      <c r="AO159" s="12">
        <f t="shared" si="123"/>
        <v>0</v>
      </c>
      <c r="AP159" s="12">
        <f t="shared" si="124"/>
        <v>0</v>
      </c>
      <c r="AQ159" s="12">
        <f t="shared" si="125"/>
        <v>0</v>
      </c>
      <c r="AR159" s="10">
        <f t="shared" si="126"/>
        <v>0</v>
      </c>
      <c r="AT159" s="17">
        <f t="shared" si="127"/>
        <v>0</v>
      </c>
      <c r="AU159" s="12">
        <f t="shared" si="128"/>
        <v>0</v>
      </c>
      <c r="AV159" s="12">
        <f t="shared" si="129"/>
        <v>0</v>
      </c>
      <c r="AW159" s="12">
        <f t="shared" si="130"/>
        <v>0</v>
      </c>
      <c r="AX159" s="12">
        <f t="shared" si="131"/>
        <v>0</v>
      </c>
      <c r="AY159" s="12">
        <f t="shared" si="132"/>
        <v>0</v>
      </c>
      <c r="AZ159" s="12">
        <f t="shared" si="133"/>
        <v>0</v>
      </c>
      <c r="BA159" s="12">
        <f t="shared" si="134"/>
        <v>0</v>
      </c>
      <c r="BB159" s="12">
        <f t="shared" si="135"/>
        <v>0</v>
      </c>
      <c r="BC159" s="12">
        <f t="shared" si="136"/>
        <v>0</v>
      </c>
      <c r="BD159" s="12">
        <f t="shared" si="137"/>
        <v>0</v>
      </c>
      <c r="BE159" s="12">
        <f t="shared" si="138"/>
        <v>0</v>
      </c>
      <c r="BF159" s="12">
        <f t="shared" si="139"/>
        <v>0</v>
      </c>
      <c r="BG159" s="12">
        <f t="shared" si="140"/>
        <v>0</v>
      </c>
      <c r="BH159" s="12">
        <f t="shared" si="141"/>
        <v>0</v>
      </c>
      <c r="BI159" s="12">
        <f t="shared" si="142"/>
        <v>0</v>
      </c>
      <c r="BJ159" s="12">
        <f t="shared" si="143"/>
        <v>0</v>
      </c>
      <c r="BK159" s="12">
        <f t="shared" si="144"/>
        <v>0</v>
      </c>
      <c r="BL159" s="12">
        <f t="shared" si="145"/>
        <v>0</v>
      </c>
      <c r="BM159" s="12">
        <f t="shared" si="146"/>
        <v>0</v>
      </c>
      <c r="BN159" s="10">
        <f t="shared" si="147"/>
        <v>0</v>
      </c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</row>
    <row r="160" spans="1:127" ht="15" thickBot="1" x14ac:dyDescent="0.35">
      <c r="A160" s="29">
        <f>'Radar RCS FOV boundary'!A159</f>
        <v>63</v>
      </c>
      <c r="B160" s="14">
        <f>'Radar RCS FOV boundary'!B159</f>
        <v>0</v>
      </c>
      <c r="C160" s="14">
        <f t="shared" si="149"/>
        <v>0</v>
      </c>
      <c r="D160" s="14">
        <f t="shared" si="149"/>
        <v>0</v>
      </c>
      <c r="E160" s="14">
        <f t="shared" si="149"/>
        <v>0</v>
      </c>
      <c r="F160" s="14">
        <f t="shared" si="149"/>
        <v>0</v>
      </c>
      <c r="G160" s="14">
        <f t="shared" si="149"/>
        <v>0</v>
      </c>
      <c r="H160" s="14">
        <f t="shared" si="149"/>
        <v>0</v>
      </c>
      <c r="I160" s="14">
        <f t="shared" si="149"/>
        <v>0</v>
      </c>
      <c r="J160" s="14">
        <f t="shared" si="149"/>
        <v>0</v>
      </c>
      <c r="K160" s="14">
        <f t="shared" si="149"/>
        <v>0</v>
      </c>
      <c r="L160" s="14">
        <f t="shared" si="149"/>
        <v>0</v>
      </c>
      <c r="M160" s="14">
        <f t="shared" si="149"/>
        <v>0</v>
      </c>
      <c r="N160" s="14">
        <f t="shared" si="149"/>
        <v>0</v>
      </c>
      <c r="O160" s="14">
        <f t="shared" si="149"/>
        <v>0</v>
      </c>
      <c r="P160" s="14">
        <f t="shared" si="149"/>
        <v>0</v>
      </c>
      <c r="Q160" s="14">
        <f t="shared" si="149"/>
        <v>0</v>
      </c>
      <c r="R160" s="14">
        <f t="shared" si="149"/>
        <v>0</v>
      </c>
      <c r="S160" s="14">
        <f t="shared" si="148"/>
        <v>0</v>
      </c>
      <c r="T160" s="14">
        <f t="shared" si="148"/>
        <v>0</v>
      </c>
      <c r="U160" s="14">
        <f t="shared" si="148"/>
        <v>0</v>
      </c>
      <c r="V160" s="20">
        <f t="shared" si="148"/>
        <v>0</v>
      </c>
      <c r="X160" s="17">
        <f t="shared" si="106"/>
        <v>0</v>
      </c>
      <c r="Y160" s="12">
        <f t="shared" si="107"/>
        <v>0</v>
      </c>
      <c r="Z160" s="12">
        <f t="shared" si="108"/>
        <v>0</v>
      </c>
      <c r="AA160" s="12">
        <f t="shared" si="109"/>
        <v>0</v>
      </c>
      <c r="AB160" s="12">
        <f t="shared" si="110"/>
        <v>0</v>
      </c>
      <c r="AC160" s="12">
        <f t="shared" si="111"/>
        <v>0</v>
      </c>
      <c r="AD160" s="12">
        <f t="shared" si="112"/>
        <v>0</v>
      </c>
      <c r="AE160" s="12">
        <f t="shared" si="113"/>
        <v>0</v>
      </c>
      <c r="AF160" s="12">
        <f t="shared" si="114"/>
        <v>0</v>
      </c>
      <c r="AG160" s="12">
        <f t="shared" si="115"/>
        <v>0</v>
      </c>
      <c r="AH160" s="12">
        <f t="shared" si="116"/>
        <v>0</v>
      </c>
      <c r="AI160" s="12">
        <f t="shared" si="117"/>
        <v>0</v>
      </c>
      <c r="AJ160" s="12">
        <f t="shared" si="118"/>
        <v>0</v>
      </c>
      <c r="AK160" s="12">
        <f t="shared" si="119"/>
        <v>0</v>
      </c>
      <c r="AL160" s="12">
        <f t="shared" si="120"/>
        <v>0</v>
      </c>
      <c r="AM160" s="12">
        <f t="shared" si="121"/>
        <v>0</v>
      </c>
      <c r="AN160" s="12">
        <f t="shared" si="122"/>
        <v>0</v>
      </c>
      <c r="AO160" s="12">
        <f t="shared" si="123"/>
        <v>0</v>
      </c>
      <c r="AP160" s="12">
        <f t="shared" si="124"/>
        <v>0</v>
      </c>
      <c r="AQ160" s="12">
        <f t="shared" si="125"/>
        <v>0</v>
      </c>
      <c r="AR160" s="10">
        <f t="shared" si="126"/>
        <v>0</v>
      </c>
      <c r="AT160" s="17">
        <f t="shared" si="127"/>
        <v>0</v>
      </c>
      <c r="AU160" s="12">
        <f t="shared" si="128"/>
        <v>0</v>
      </c>
      <c r="AV160" s="12">
        <f t="shared" si="129"/>
        <v>0</v>
      </c>
      <c r="AW160" s="12">
        <f t="shared" si="130"/>
        <v>0</v>
      </c>
      <c r="AX160" s="12">
        <f t="shared" si="131"/>
        <v>0</v>
      </c>
      <c r="AY160" s="12">
        <f t="shared" si="132"/>
        <v>0</v>
      </c>
      <c r="AZ160" s="12">
        <f t="shared" si="133"/>
        <v>0</v>
      </c>
      <c r="BA160" s="12">
        <f t="shared" si="134"/>
        <v>0</v>
      </c>
      <c r="BB160" s="12">
        <f t="shared" si="135"/>
        <v>0</v>
      </c>
      <c r="BC160" s="12">
        <f t="shared" si="136"/>
        <v>0</v>
      </c>
      <c r="BD160" s="12">
        <f t="shared" si="137"/>
        <v>0</v>
      </c>
      <c r="BE160" s="12">
        <f t="shared" si="138"/>
        <v>0</v>
      </c>
      <c r="BF160" s="12">
        <f t="shared" si="139"/>
        <v>0</v>
      </c>
      <c r="BG160" s="12">
        <f t="shared" si="140"/>
        <v>0</v>
      </c>
      <c r="BH160" s="12">
        <f t="shared" si="141"/>
        <v>0</v>
      </c>
      <c r="BI160" s="12">
        <f t="shared" si="142"/>
        <v>0</v>
      </c>
      <c r="BJ160" s="12">
        <f t="shared" si="143"/>
        <v>0</v>
      </c>
      <c r="BK160" s="12">
        <f t="shared" si="144"/>
        <v>0</v>
      </c>
      <c r="BL160" s="12">
        <f t="shared" si="145"/>
        <v>0</v>
      </c>
      <c r="BM160" s="12">
        <f t="shared" si="146"/>
        <v>0</v>
      </c>
      <c r="BN160" s="10">
        <f t="shared" si="147"/>
        <v>0</v>
      </c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</row>
    <row r="161" spans="1:127" ht="15" thickBot="1" x14ac:dyDescent="0.35">
      <c r="A161" s="29">
        <f>'Radar RCS FOV boundary'!A160</f>
        <v>64</v>
      </c>
      <c r="B161" s="14">
        <f>'Radar RCS FOV boundary'!B160</f>
        <v>0</v>
      </c>
      <c r="C161" s="14">
        <f t="shared" si="149"/>
        <v>0</v>
      </c>
      <c r="D161" s="14">
        <f t="shared" si="149"/>
        <v>0</v>
      </c>
      <c r="E161" s="14">
        <f t="shared" si="149"/>
        <v>0</v>
      </c>
      <c r="F161" s="14">
        <f t="shared" si="149"/>
        <v>0</v>
      </c>
      <c r="G161" s="14">
        <f t="shared" si="149"/>
        <v>0</v>
      </c>
      <c r="H161" s="14">
        <f t="shared" si="149"/>
        <v>0</v>
      </c>
      <c r="I161" s="14">
        <f t="shared" si="149"/>
        <v>0</v>
      </c>
      <c r="J161" s="14">
        <f t="shared" si="149"/>
        <v>0</v>
      </c>
      <c r="K161" s="14">
        <f t="shared" si="149"/>
        <v>0</v>
      </c>
      <c r="L161" s="14">
        <f t="shared" si="149"/>
        <v>0</v>
      </c>
      <c r="M161" s="14">
        <f t="shared" si="149"/>
        <v>0</v>
      </c>
      <c r="N161" s="14">
        <f t="shared" si="149"/>
        <v>0</v>
      </c>
      <c r="O161" s="14">
        <f t="shared" si="149"/>
        <v>0</v>
      </c>
      <c r="P161" s="14">
        <f t="shared" si="149"/>
        <v>0</v>
      </c>
      <c r="Q161" s="14">
        <f t="shared" si="149"/>
        <v>0</v>
      </c>
      <c r="R161" s="14">
        <f t="shared" si="149"/>
        <v>0</v>
      </c>
      <c r="S161" s="14">
        <f t="shared" si="148"/>
        <v>0</v>
      </c>
      <c r="T161" s="14">
        <f t="shared" si="148"/>
        <v>0</v>
      </c>
      <c r="U161" s="14">
        <f t="shared" si="148"/>
        <v>0</v>
      </c>
      <c r="V161" s="20">
        <f t="shared" si="148"/>
        <v>0</v>
      </c>
      <c r="X161" s="17">
        <f t="shared" si="106"/>
        <v>0</v>
      </c>
      <c r="Y161" s="12">
        <f t="shared" si="107"/>
        <v>0</v>
      </c>
      <c r="Z161" s="12">
        <f t="shared" si="108"/>
        <v>0</v>
      </c>
      <c r="AA161" s="12">
        <f t="shared" si="109"/>
        <v>0</v>
      </c>
      <c r="AB161" s="12">
        <f t="shared" si="110"/>
        <v>0</v>
      </c>
      <c r="AC161" s="12">
        <f t="shared" si="111"/>
        <v>0</v>
      </c>
      <c r="AD161" s="12">
        <f t="shared" si="112"/>
        <v>0</v>
      </c>
      <c r="AE161" s="12">
        <f t="shared" si="113"/>
        <v>0</v>
      </c>
      <c r="AF161" s="12">
        <f t="shared" si="114"/>
        <v>0</v>
      </c>
      <c r="AG161" s="12">
        <f t="shared" si="115"/>
        <v>0</v>
      </c>
      <c r="AH161" s="12">
        <f t="shared" si="116"/>
        <v>0</v>
      </c>
      <c r="AI161" s="12">
        <f t="shared" si="117"/>
        <v>0</v>
      </c>
      <c r="AJ161" s="12">
        <f t="shared" si="118"/>
        <v>0</v>
      </c>
      <c r="AK161" s="12">
        <f t="shared" si="119"/>
        <v>0</v>
      </c>
      <c r="AL161" s="12">
        <f t="shared" si="120"/>
        <v>0</v>
      </c>
      <c r="AM161" s="12">
        <f t="shared" si="121"/>
        <v>0</v>
      </c>
      <c r="AN161" s="12">
        <f t="shared" si="122"/>
        <v>0</v>
      </c>
      <c r="AO161" s="12">
        <f t="shared" si="123"/>
        <v>0</v>
      </c>
      <c r="AP161" s="12">
        <f t="shared" si="124"/>
        <v>0</v>
      </c>
      <c r="AQ161" s="12">
        <f t="shared" si="125"/>
        <v>0</v>
      </c>
      <c r="AR161" s="10">
        <f t="shared" si="126"/>
        <v>0</v>
      </c>
      <c r="AT161" s="17">
        <f t="shared" si="127"/>
        <v>0</v>
      </c>
      <c r="AU161" s="12">
        <f t="shared" si="128"/>
        <v>0</v>
      </c>
      <c r="AV161" s="12">
        <f t="shared" si="129"/>
        <v>0</v>
      </c>
      <c r="AW161" s="12">
        <f t="shared" si="130"/>
        <v>0</v>
      </c>
      <c r="AX161" s="12">
        <f t="shared" si="131"/>
        <v>0</v>
      </c>
      <c r="AY161" s="12">
        <f t="shared" si="132"/>
        <v>0</v>
      </c>
      <c r="AZ161" s="12">
        <f t="shared" si="133"/>
        <v>0</v>
      </c>
      <c r="BA161" s="12">
        <f t="shared" si="134"/>
        <v>0</v>
      </c>
      <c r="BB161" s="12">
        <f t="shared" si="135"/>
        <v>0</v>
      </c>
      <c r="BC161" s="12">
        <f t="shared" si="136"/>
        <v>0</v>
      </c>
      <c r="BD161" s="12">
        <f t="shared" si="137"/>
        <v>0</v>
      </c>
      <c r="BE161" s="12">
        <f t="shared" si="138"/>
        <v>0</v>
      </c>
      <c r="BF161" s="12">
        <f t="shared" si="139"/>
        <v>0</v>
      </c>
      <c r="BG161" s="12">
        <f t="shared" si="140"/>
        <v>0</v>
      </c>
      <c r="BH161" s="12">
        <f t="shared" si="141"/>
        <v>0</v>
      </c>
      <c r="BI161" s="12">
        <f t="shared" si="142"/>
        <v>0</v>
      </c>
      <c r="BJ161" s="12">
        <f t="shared" si="143"/>
        <v>0</v>
      </c>
      <c r="BK161" s="12">
        <f t="shared" si="144"/>
        <v>0</v>
      </c>
      <c r="BL161" s="12">
        <f t="shared" si="145"/>
        <v>0</v>
      </c>
      <c r="BM161" s="12">
        <f t="shared" si="146"/>
        <v>0</v>
      </c>
      <c r="BN161" s="10">
        <f t="shared" si="147"/>
        <v>0</v>
      </c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</row>
    <row r="162" spans="1:127" ht="15" thickBot="1" x14ac:dyDescent="0.35">
      <c r="A162" s="29">
        <f>'Radar RCS FOV boundary'!A161</f>
        <v>65</v>
      </c>
      <c r="B162" s="14">
        <f>'Radar RCS FOV boundary'!B161</f>
        <v>0</v>
      </c>
      <c r="C162" s="14">
        <f t="shared" si="149"/>
        <v>0</v>
      </c>
      <c r="D162" s="14">
        <f t="shared" si="149"/>
        <v>0</v>
      </c>
      <c r="E162" s="14">
        <f t="shared" si="149"/>
        <v>0</v>
      </c>
      <c r="F162" s="14">
        <f t="shared" si="149"/>
        <v>0</v>
      </c>
      <c r="G162" s="14">
        <f t="shared" si="149"/>
        <v>0</v>
      </c>
      <c r="H162" s="14">
        <f t="shared" si="149"/>
        <v>0</v>
      </c>
      <c r="I162" s="14">
        <f t="shared" si="149"/>
        <v>0</v>
      </c>
      <c r="J162" s="14">
        <f t="shared" si="149"/>
        <v>0</v>
      </c>
      <c r="K162" s="14">
        <f t="shared" si="149"/>
        <v>0</v>
      </c>
      <c r="L162" s="14">
        <f t="shared" si="149"/>
        <v>0</v>
      </c>
      <c r="M162" s="14">
        <f t="shared" si="149"/>
        <v>0</v>
      </c>
      <c r="N162" s="14">
        <f t="shared" si="149"/>
        <v>0</v>
      </c>
      <c r="O162" s="14">
        <f t="shared" si="149"/>
        <v>0</v>
      </c>
      <c r="P162" s="14">
        <f t="shared" si="149"/>
        <v>0</v>
      </c>
      <c r="Q162" s="14">
        <f t="shared" si="149"/>
        <v>0</v>
      </c>
      <c r="R162" s="14">
        <f t="shared" si="149"/>
        <v>0</v>
      </c>
      <c r="S162" s="14">
        <f t="shared" si="148"/>
        <v>0</v>
      </c>
      <c r="T162" s="14">
        <f t="shared" si="148"/>
        <v>0</v>
      </c>
      <c r="U162" s="14">
        <f t="shared" si="148"/>
        <v>0</v>
      </c>
      <c r="V162" s="20">
        <f t="shared" si="148"/>
        <v>0</v>
      </c>
      <c r="X162" s="17">
        <f t="shared" si="106"/>
        <v>0</v>
      </c>
      <c r="Y162" s="12">
        <f t="shared" si="107"/>
        <v>0</v>
      </c>
      <c r="Z162" s="12">
        <f t="shared" si="108"/>
        <v>0</v>
      </c>
      <c r="AA162" s="12">
        <f t="shared" si="109"/>
        <v>0</v>
      </c>
      <c r="AB162" s="12">
        <f t="shared" si="110"/>
        <v>0</v>
      </c>
      <c r="AC162" s="12">
        <f t="shared" si="111"/>
        <v>0</v>
      </c>
      <c r="AD162" s="12">
        <f t="shared" si="112"/>
        <v>0</v>
      </c>
      <c r="AE162" s="12">
        <f t="shared" si="113"/>
        <v>0</v>
      </c>
      <c r="AF162" s="12">
        <f t="shared" si="114"/>
        <v>0</v>
      </c>
      <c r="AG162" s="12">
        <f t="shared" si="115"/>
        <v>0</v>
      </c>
      <c r="AH162" s="12">
        <f t="shared" si="116"/>
        <v>0</v>
      </c>
      <c r="AI162" s="12">
        <f t="shared" si="117"/>
        <v>0</v>
      </c>
      <c r="AJ162" s="12">
        <f t="shared" si="118"/>
        <v>0</v>
      </c>
      <c r="AK162" s="12">
        <f t="shared" si="119"/>
        <v>0</v>
      </c>
      <c r="AL162" s="12">
        <f t="shared" si="120"/>
        <v>0</v>
      </c>
      <c r="AM162" s="12">
        <f t="shared" si="121"/>
        <v>0</v>
      </c>
      <c r="AN162" s="12">
        <f t="shared" si="122"/>
        <v>0</v>
      </c>
      <c r="AO162" s="12">
        <f t="shared" si="123"/>
        <v>0</v>
      </c>
      <c r="AP162" s="12">
        <f t="shared" si="124"/>
        <v>0</v>
      </c>
      <c r="AQ162" s="12">
        <f t="shared" si="125"/>
        <v>0</v>
      </c>
      <c r="AR162" s="10">
        <f t="shared" si="126"/>
        <v>0</v>
      </c>
      <c r="AT162" s="17">
        <f t="shared" si="127"/>
        <v>0</v>
      </c>
      <c r="AU162" s="12">
        <f t="shared" si="128"/>
        <v>0</v>
      </c>
      <c r="AV162" s="12">
        <f t="shared" si="129"/>
        <v>0</v>
      </c>
      <c r="AW162" s="12">
        <f t="shared" si="130"/>
        <v>0</v>
      </c>
      <c r="AX162" s="12">
        <f t="shared" si="131"/>
        <v>0</v>
      </c>
      <c r="AY162" s="12">
        <f t="shared" si="132"/>
        <v>0</v>
      </c>
      <c r="AZ162" s="12">
        <f t="shared" si="133"/>
        <v>0</v>
      </c>
      <c r="BA162" s="12">
        <f t="shared" si="134"/>
        <v>0</v>
      </c>
      <c r="BB162" s="12">
        <f t="shared" si="135"/>
        <v>0</v>
      </c>
      <c r="BC162" s="12">
        <f t="shared" si="136"/>
        <v>0</v>
      </c>
      <c r="BD162" s="12">
        <f t="shared" si="137"/>
        <v>0</v>
      </c>
      <c r="BE162" s="12">
        <f t="shared" si="138"/>
        <v>0</v>
      </c>
      <c r="BF162" s="12">
        <f t="shared" si="139"/>
        <v>0</v>
      </c>
      <c r="BG162" s="12">
        <f t="shared" si="140"/>
        <v>0</v>
      </c>
      <c r="BH162" s="12">
        <f t="shared" si="141"/>
        <v>0</v>
      </c>
      <c r="BI162" s="12">
        <f t="shared" si="142"/>
        <v>0</v>
      </c>
      <c r="BJ162" s="12">
        <f t="shared" si="143"/>
        <v>0</v>
      </c>
      <c r="BK162" s="12">
        <f t="shared" si="144"/>
        <v>0</v>
      </c>
      <c r="BL162" s="12">
        <f t="shared" si="145"/>
        <v>0</v>
      </c>
      <c r="BM162" s="12">
        <f t="shared" si="146"/>
        <v>0</v>
      </c>
      <c r="BN162" s="10">
        <f t="shared" si="147"/>
        <v>0</v>
      </c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</row>
    <row r="163" spans="1:127" ht="15" thickBot="1" x14ac:dyDescent="0.35">
      <c r="A163" s="29">
        <f>'Radar RCS FOV boundary'!A162</f>
        <v>66</v>
      </c>
      <c r="B163" s="14">
        <f>'Radar RCS FOV boundary'!B162</f>
        <v>0</v>
      </c>
      <c r="C163" s="14">
        <f t="shared" si="149"/>
        <v>0</v>
      </c>
      <c r="D163" s="14">
        <f t="shared" si="149"/>
        <v>0</v>
      </c>
      <c r="E163" s="14">
        <f t="shared" si="149"/>
        <v>0</v>
      </c>
      <c r="F163" s="14">
        <f t="shared" si="149"/>
        <v>0</v>
      </c>
      <c r="G163" s="14">
        <f t="shared" si="149"/>
        <v>0</v>
      </c>
      <c r="H163" s="14">
        <f t="shared" si="149"/>
        <v>0</v>
      </c>
      <c r="I163" s="14">
        <f t="shared" si="149"/>
        <v>0</v>
      </c>
      <c r="J163" s="14">
        <f t="shared" si="149"/>
        <v>0</v>
      </c>
      <c r="K163" s="14">
        <f t="shared" si="149"/>
        <v>0</v>
      </c>
      <c r="L163" s="14">
        <f t="shared" si="149"/>
        <v>0</v>
      </c>
      <c r="M163" s="14">
        <f t="shared" si="149"/>
        <v>0</v>
      </c>
      <c r="N163" s="14">
        <f t="shared" si="149"/>
        <v>0</v>
      </c>
      <c r="O163" s="14">
        <f t="shared" si="149"/>
        <v>0</v>
      </c>
      <c r="P163" s="14">
        <f t="shared" si="149"/>
        <v>0</v>
      </c>
      <c r="Q163" s="14">
        <f t="shared" si="149"/>
        <v>0</v>
      </c>
      <c r="R163" s="14">
        <f t="shared" si="149"/>
        <v>0</v>
      </c>
      <c r="S163" s="14">
        <f t="shared" si="148"/>
        <v>0</v>
      </c>
      <c r="T163" s="14">
        <f t="shared" si="148"/>
        <v>0</v>
      </c>
      <c r="U163" s="14">
        <f t="shared" si="148"/>
        <v>0</v>
      </c>
      <c r="V163" s="20">
        <f t="shared" si="148"/>
        <v>0</v>
      </c>
      <c r="X163" s="17">
        <f t="shared" si="106"/>
        <v>0</v>
      </c>
      <c r="Y163" s="12">
        <f t="shared" si="107"/>
        <v>0</v>
      </c>
      <c r="Z163" s="12">
        <f t="shared" si="108"/>
        <v>0</v>
      </c>
      <c r="AA163" s="12">
        <f t="shared" si="109"/>
        <v>0</v>
      </c>
      <c r="AB163" s="12">
        <f t="shared" si="110"/>
        <v>0</v>
      </c>
      <c r="AC163" s="12">
        <f t="shared" si="111"/>
        <v>0</v>
      </c>
      <c r="AD163" s="12">
        <f t="shared" si="112"/>
        <v>0</v>
      </c>
      <c r="AE163" s="12">
        <f t="shared" si="113"/>
        <v>0</v>
      </c>
      <c r="AF163" s="12">
        <f t="shared" si="114"/>
        <v>0</v>
      </c>
      <c r="AG163" s="12">
        <f t="shared" si="115"/>
        <v>0</v>
      </c>
      <c r="AH163" s="12">
        <f t="shared" si="116"/>
        <v>0</v>
      </c>
      <c r="AI163" s="12">
        <f t="shared" si="117"/>
        <v>0</v>
      </c>
      <c r="AJ163" s="12">
        <f t="shared" si="118"/>
        <v>0</v>
      </c>
      <c r="AK163" s="12">
        <f t="shared" si="119"/>
        <v>0</v>
      </c>
      <c r="AL163" s="12">
        <f t="shared" si="120"/>
        <v>0</v>
      </c>
      <c r="AM163" s="12">
        <f t="shared" si="121"/>
        <v>0</v>
      </c>
      <c r="AN163" s="12">
        <f t="shared" si="122"/>
        <v>0</v>
      </c>
      <c r="AO163" s="12">
        <f t="shared" si="123"/>
        <v>0</v>
      </c>
      <c r="AP163" s="12">
        <f t="shared" si="124"/>
        <v>0</v>
      </c>
      <c r="AQ163" s="12">
        <f t="shared" si="125"/>
        <v>0</v>
      </c>
      <c r="AR163" s="10">
        <f t="shared" si="126"/>
        <v>0</v>
      </c>
      <c r="AT163" s="17">
        <f t="shared" si="127"/>
        <v>0</v>
      </c>
      <c r="AU163" s="12">
        <f t="shared" si="128"/>
        <v>0</v>
      </c>
      <c r="AV163" s="12">
        <f t="shared" si="129"/>
        <v>0</v>
      </c>
      <c r="AW163" s="12">
        <f t="shared" si="130"/>
        <v>0</v>
      </c>
      <c r="AX163" s="12">
        <f t="shared" si="131"/>
        <v>0</v>
      </c>
      <c r="AY163" s="12">
        <f t="shared" si="132"/>
        <v>0</v>
      </c>
      <c r="AZ163" s="12">
        <f t="shared" si="133"/>
        <v>0</v>
      </c>
      <c r="BA163" s="12">
        <f t="shared" si="134"/>
        <v>0</v>
      </c>
      <c r="BB163" s="12">
        <f t="shared" si="135"/>
        <v>0</v>
      </c>
      <c r="BC163" s="12">
        <f t="shared" si="136"/>
        <v>0</v>
      </c>
      <c r="BD163" s="12">
        <f t="shared" si="137"/>
        <v>0</v>
      </c>
      <c r="BE163" s="12">
        <f t="shared" si="138"/>
        <v>0</v>
      </c>
      <c r="BF163" s="12">
        <f t="shared" si="139"/>
        <v>0</v>
      </c>
      <c r="BG163" s="12">
        <f t="shared" si="140"/>
        <v>0</v>
      </c>
      <c r="BH163" s="12">
        <f t="shared" si="141"/>
        <v>0</v>
      </c>
      <c r="BI163" s="12">
        <f t="shared" si="142"/>
        <v>0</v>
      </c>
      <c r="BJ163" s="12">
        <f t="shared" si="143"/>
        <v>0</v>
      </c>
      <c r="BK163" s="12">
        <f t="shared" si="144"/>
        <v>0</v>
      </c>
      <c r="BL163" s="12">
        <f t="shared" si="145"/>
        <v>0</v>
      </c>
      <c r="BM163" s="12">
        <f t="shared" si="146"/>
        <v>0</v>
      </c>
      <c r="BN163" s="10">
        <f t="shared" si="147"/>
        <v>0</v>
      </c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</row>
    <row r="164" spans="1:127" ht="15" thickBot="1" x14ac:dyDescent="0.35">
      <c r="A164" s="29">
        <f>'Radar RCS FOV boundary'!A163</f>
        <v>67</v>
      </c>
      <c r="B164" s="14">
        <f>'Radar RCS FOV boundary'!B163</f>
        <v>0</v>
      </c>
      <c r="C164" s="14">
        <f t="shared" si="149"/>
        <v>0</v>
      </c>
      <c r="D164" s="14">
        <f t="shared" si="149"/>
        <v>0</v>
      </c>
      <c r="E164" s="14">
        <f t="shared" si="149"/>
        <v>0</v>
      </c>
      <c r="F164" s="14">
        <f t="shared" si="149"/>
        <v>0</v>
      </c>
      <c r="G164" s="14">
        <f t="shared" si="149"/>
        <v>0</v>
      </c>
      <c r="H164" s="14">
        <f t="shared" si="149"/>
        <v>0</v>
      </c>
      <c r="I164" s="14">
        <f t="shared" si="149"/>
        <v>0</v>
      </c>
      <c r="J164" s="14">
        <f t="shared" si="149"/>
        <v>0</v>
      </c>
      <c r="K164" s="14">
        <f t="shared" si="149"/>
        <v>0</v>
      </c>
      <c r="L164" s="14">
        <f t="shared" si="149"/>
        <v>0</v>
      </c>
      <c r="M164" s="14">
        <f t="shared" si="149"/>
        <v>0</v>
      </c>
      <c r="N164" s="14">
        <f t="shared" si="149"/>
        <v>0</v>
      </c>
      <c r="O164" s="14">
        <f t="shared" si="149"/>
        <v>0</v>
      </c>
      <c r="P164" s="14">
        <f t="shared" si="149"/>
        <v>0</v>
      </c>
      <c r="Q164" s="14">
        <f t="shared" si="149"/>
        <v>0</v>
      </c>
      <c r="R164" s="14">
        <f t="shared" ref="R164:V179" si="150">$B164 * POWER(10, -( (10 - R$6)/40) )</f>
        <v>0</v>
      </c>
      <c r="S164" s="14">
        <f t="shared" si="150"/>
        <v>0</v>
      </c>
      <c r="T164" s="14">
        <f t="shared" si="150"/>
        <v>0</v>
      </c>
      <c r="U164" s="14">
        <f t="shared" si="150"/>
        <v>0</v>
      </c>
      <c r="V164" s="20">
        <f t="shared" si="150"/>
        <v>0</v>
      </c>
      <c r="X164" s="17">
        <f t="shared" si="106"/>
        <v>0</v>
      </c>
      <c r="Y164" s="12">
        <f t="shared" si="107"/>
        <v>0</v>
      </c>
      <c r="Z164" s="12">
        <f t="shared" si="108"/>
        <v>0</v>
      </c>
      <c r="AA164" s="12">
        <f t="shared" si="109"/>
        <v>0</v>
      </c>
      <c r="AB164" s="12">
        <f t="shared" si="110"/>
        <v>0</v>
      </c>
      <c r="AC164" s="12">
        <f t="shared" si="111"/>
        <v>0</v>
      </c>
      <c r="AD164" s="12">
        <f t="shared" si="112"/>
        <v>0</v>
      </c>
      <c r="AE164" s="12">
        <f t="shared" si="113"/>
        <v>0</v>
      </c>
      <c r="AF164" s="12">
        <f t="shared" si="114"/>
        <v>0</v>
      </c>
      <c r="AG164" s="12">
        <f t="shared" si="115"/>
        <v>0</v>
      </c>
      <c r="AH164" s="12">
        <f t="shared" si="116"/>
        <v>0</v>
      </c>
      <c r="AI164" s="12">
        <f t="shared" si="117"/>
        <v>0</v>
      </c>
      <c r="AJ164" s="12">
        <f t="shared" si="118"/>
        <v>0</v>
      </c>
      <c r="AK164" s="12">
        <f t="shared" si="119"/>
        <v>0</v>
      </c>
      <c r="AL164" s="12">
        <f t="shared" si="120"/>
        <v>0</v>
      </c>
      <c r="AM164" s="12">
        <f t="shared" si="121"/>
        <v>0</v>
      </c>
      <c r="AN164" s="12">
        <f t="shared" si="122"/>
        <v>0</v>
      </c>
      <c r="AO164" s="12">
        <f t="shared" si="123"/>
        <v>0</v>
      </c>
      <c r="AP164" s="12">
        <f t="shared" si="124"/>
        <v>0</v>
      </c>
      <c r="AQ164" s="12">
        <f t="shared" si="125"/>
        <v>0</v>
      </c>
      <c r="AR164" s="10">
        <f t="shared" si="126"/>
        <v>0</v>
      </c>
      <c r="AT164" s="17">
        <f t="shared" si="127"/>
        <v>0</v>
      </c>
      <c r="AU164" s="12">
        <f t="shared" si="128"/>
        <v>0</v>
      </c>
      <c r="AV164" s="12">
        <f t="shared" si="129"/>
        <v>0</v>
      </c>
      <c r="AW164" s="12">
        <f t="shared" si="130"/>
        <v>0</v>
      </c>
      <c r="AX164" s="12">
        <f t="shared" si="131"/>
        <v>0</v>
      </c>
      <c r="AY164" s="12">
        <f t="shared" si="132"/>
        <v>0</v>
      </c>
      <c r="AZ164" s="12">
        <f t="shared" si="133"/>
        <v>0</v>
      </c>
      <c r="BA164" s="12">
        <f t="shared" si="134"/>
        <v>0</v>
      </c>
      <c r="BB164" s="12">
        <f t="shared" si="135"/>
        <v>0</v>
      </c>
      <c r="BC164" s="12">
        <f t="shared" si="136"/>
        <v>0</v>
      </c>
      <c r="BD164" s="12">
        <f t="shared" si="137"/>
        <v>0</v>
      </c>
      <c r="BE164" s="12">
        <f t="shared" si="138"/>
        <v>0</v>
      </c>
      <c r="BF164" s="12">
        <f t="shared" si="139"/>
        <v>0</v>
      </c>
      <c r="BG164" s="12">
        <f t="shared" si="140"/>
        <v>0</v>
      </c>
      <c r="BH164" s="12">
        <f t="shared" si="141"/>
        <v>0</v>
      </c>
      <c r="BI164" s="12">
        <f t="shared" si="142"/>
        <v>0</v>
      </c>
      <c r="BJ164" s="12">
        <f t="shared" si="143"/>
        <v>0</v>
      </c>
      <c r="BK164" s="12">
        <f t="shared" si="144"/>
        <v>0</v>
      </c>
      <c r="BL164" s="12">
        <f t="shared" si="145"/>
        <v>0</v>
      </c>
      <c r="BM164" s="12">
        <f t="shared" si="146"/>
        <v>0</v>
      </c>
      <c r="BN164" s="10">
        <f t="shared" si="147"/>
        <v>0</v>
      </c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</row>
    <row r="165" spans="1:127" ht="15" thickBot="1" x14ac:dyDescent="0.35">
      <c r="A165" s="29">
        <f>'Radar RCS FOV boundary'!A164</f>
        <v>68</v>
      </c>
      <c r="B165" s="14">
        <f>'Radar RCS FOV boundary'!B164</f>
        <v>0</v>
      </c>
      <c r="C165" s="14">
        <f t="shared" ref="C165:R180" si="151">$B165 * POWER(10, -( (10 - C$6)/40) )</f>
        <v>0</v>
      </c>
      <c r="D165" s="14">
        <f t="shared" si="151"/>
        <v>0</v>
      </c>
      <c r="E165" s="14">
        <f t="shared" si="151"/>
        <v>0</v>
      </c>
      <c r="F165" s="14">
        <f t="shared" si="151"/>
        <v>0</v>
      </c>
      <c r="G165" s="14">
        <f t="shared" si="151"/>
        <v>0</v>
      </c>
      <c r="H165" s="14">
        <f t="shared" si="151"/>
        <v>0</v>
      </c>
      <c r="I165" s="14">
        <f t="shared" si="151"/>
        <v>0</v>
      </c>
      <c r="J165" s="14">
        <f t="shared" si="151"/>
        <v>0</v>
      </c>
      <c r="K165" s="14">
        <f t="shared" si="151"/>
        <v>0</v>
      </c>
      <c r="L165" s="14">
        <f t="shared" si="151"/>
        <v>0</v>
      </c>
      <c r="M165" s="14">
        <f t="shared" si="151"/>
        <v>0</v>
      </c>
      <c r="N165" s="14">
        <f t="shared" si="151"/>
        <v>0</v>
      </c>
      <c r="O165" s="14">
        <f t="shared" si="151"/>
        <v>0</v>
      </c>
      <c r="P165" s="14">
        <f t="shared" si="151"/>
        <v>0</v>
      </c>
      <c r="Q165" s="14">
        <f t="shared" si="151"/>
        <v>0</v>
      </c>
      <c r="R165" s="14">
        <f t="shared" si="151"/>
        <v>0</v>
      </c>
      <c r="S165" s="14">
        <f t="shared" si="150"/>
        <v>0</v>
      </c>
      <c r="T165" s="14">
        <f t="shared" si="150"/>
        <v>0</v>
      </c>
      <c r="U165" s="14">
        <f t="shared" si="150"/>
        <v>0</v>
      </c>
      <c r="V165" s="20">
        <f t="shared" si="150"/>
        <v>0</v>
      </c>
      <c r="X165" s="17">
        <f t="shared" si="106"/>
        <v>0</v>
      </c>
      <c r="Y165" s="12">
        <f t="shared" si="107"/>
        <v>0</v>
      </c>
      <c r="Z165" s="12">
        <f t="shared" si="108"/>
        <v>0</v>
      </c>
      <c r="AA165" s="12">
        <f t="shared" si="109"/>
        <v>0</v>
      </c>
      <c r="AB165" s="12">
        <f t="shared" si="110"/>
        <v>0</v>
      </c>
      <c r="AC165" s="12">
        <f t="shared" si="111"/>
        <v>0</v>
      </c>
      <c r="AD165" s="12">
        <f t="shared" si="112"/>
        <v>0</v>
      </c>
      <c r="AE165" s="12">
        <f t="shared" si="113"/>
        <v>0</v>
      </c>
      <c r="AF165" s="12">
        <f t="shared" si="114"/>
        <v>0</v>
      </c>
      <c r="AG165" s="12">
        <f t="shared" si="115"/>
        <v>0</v>
      </c>
      <c r="AH165" s="12">
        <f t="shared" si="116"/>
        <v>0</v>
      </c>
      <c r="AI165" s="12">
        <f t="shared" si="117"/>
        <v>0</v>
      </c>
      <c r="AJ165" s="12">
        <f t="shared" si="118"/>
        <v>0</v>
      </c>
      <c r="AK165" s="12">
        <f t="shared" si="119"/>
        <v>0</v>
      </c>
      <c r="AL165" s="12">
        <f t="shared" si="120"/>
        <v>0</v>
      </c>
      <c r="AM165" s="12">
        <f t="shared" si="121"/>
        <v>0</v>
      </c>
      <c r="AN165" s="12">
        <f t="shared" si="122"/>
        <v>0</v>
      </c>
      <c r="AO165" s="12">
        <f t="shared" si="123"/>
        <v>0</v>
      </c>
      <c r="AP165" s="12">
        <f t="shared" si="124"/>
        <v>0</v>
      </c>
      <c r="AQ165" s="12">
        <f t="shared" si="125"/>
        <v>0</v>
      </c>
      <c r="AR165" s="10">
        <f t="shared" si="126"/>
        <v>0</v>
      </c>
      <c r="AT165" s="17">
        <f t="shared" si="127"/>
        <v>0</v>
      </c>
      <c r="AU165" s="12">
        <f t="shared" si="128"/>
        <v>0</v>
      </c>
      <c r="AV165" s="12">
        <f t="shared" si="129"/>
        <v>0</v>
      </c>
      <c r="AW165" s="12">
        <f t="shared" si="130"/>
        <v>0</v>
      </c>
      <c r="AX165" s="12">
        <f t="shared" si="131"/>
        <v>0</v>
      </c>
      <c r="AY165" s="12">
        <f t="shared" si="132"/>
        <v>0</v>
      </c>
      <c r="AZ165" s="12">
        <f t="shared" si="133"/>
        <v>0</v>
      </c>
      <c r="BA165" s="12">
        <f t="shared" si="134"/>
        <v>0</v>
      </c>
      <c r="BB165" s="12">
        <f t="shared" si="135"/>
        <v>0</v>
      </c>
      <c r="BC165" s="12">
        <f t="shared" si="136"/>
        <v>0</v>
      </c>
      <c r="BD165" s="12">
        <f t="shared" si="137"/>
        <v>0</v>
      </c>
      <c r="BE165" s="12">
        <f t="shared" si="138"/>
        <v>0</v>
      </c>
      <c r="BF165" s="12">
        <f t="shared" si="139"/>
        <v>0</v>
      </c>
      <c r="BG165" s="12">
        <f t="shared" si="140"/>
        <v>0</v>
      </c>
      <c r="BH165" s="12">
        <f t="shared" si="141"/>
        <v>0</v>
      </c>
      <c r="BI165" s="12">
        <f t="shared" si="142"/>
        <v>0</v>
      </c>
      <c r="BJ165" s="12">
        <f t="shared" si="143"/>
        <v>0</v>
      </c>
      <c r="BK165" s="12">
        <f t="shared" si="144"/>
        <v>0</v>
      </c>
      <c r="BL165" s="12">
        <f t="shared" si="145"/>
        <v>0</v>
      </c>
      <c r="BM165" s="12">
        <f t="shared" si="146"/>
        <v>0</v>
      </c>
      <c r="BN165" s="10">
        <f t="shared" si="147"/>
        <v>0</v>
      </c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</row>
    <row r="166" spans="1:127" ht="15" thickBot="1" x14ac:dyDescent="0.35">
      <c r="A166" s="29">
        <f>'Radar RCS FOV boundary'!A165</f>
        <v>69</v>
      </c>
      <c r="B166" s="14">
        <f>'Radar RCS FOV boundary'!B165</f>
        <v>0</v>
      </c>
      <c r="C166" s="14">
        <f t="shared" si="151"/>
        <v>0</v>
      </c>
      <c r="D166" s="14">
        <f t="shared" si="151"/>
        <v>0</v>
      </c>
      <c r="E166" s="14">
        <f t="shared" si="151"/>
        <v>0</v>
      </c>
      <c r="F166" s="14">
        <f t="shared" si="151"/>
        <v>0</v>
      </c>
      <c r="G166" s="14">
        <f t="shared" si="151"/>
        <v>0</v>
      </c>
      <c r="H166" s="14">
        <f t="shared" si="151"/>
        <v>0</v>
      </c>
      <c r="I166" s="14">
        <f t="shared" si="151"/>
        <v>0</v>
      </c>
      <c r="J166" s="14">
        <f t="shared" si="151"/>
        <v>0</v>
      </c>
      <c r="K166" s="14">
        <f t="shared" si="151"/>
        <v>0</v>
      </c>
      <c r="L166" s="14">
        <f t="shared" si="151"/>
        <v>0</v>
      </c>
      <c r="M166" s="14">
        <f t="shared" si="151"/>
        <v>0</v>
      </c>
      <c r="N166" s="14">
        <f t="shared" si="151"/>
        <v>0</v>
      </c>
      <c r="O166" s="14">
        <f t="shared" si="151"/>
        <v>0</v>
      </c>
      <c r="P166" s="14">
        <f t="shared" si="151"/>
        <v>0</v>
      </c>
      <c r="Q166" s="14">
        <f t="shared" si="151"/>
        <v>0</v>
      </c>
      <c r="R166" s="14">
        <f t="shared" si="151"/>
        <v>0</v>
      </c>
      <c r="S166" s="14">
        <f t="shared" si="150"/>
        <v>0</v>
      </c>
      <c r="T166" s="14">
        <f t="shared" si="150"/>
        <v>0</v>
      </c>
      <c r="U166" s="14">
        <f t="shared" si="150"/>
        <v>0</v>
      </c>
      <c r="V166" s="20">
        <f t="shared" si="150"/>
        <v>0</v>
      </c>
      <c r="X166" s="17">
        <f t="shared" si="106"/>
        <v>0</v>
      </c>
      <c r="Y166" s="12">
        <f t="shared" si="107"/>
        <v>0</v>
      </c>
      <c r="Z166" s="12">
        <f t="shared" si="108"/>
        <v>0</v>
      </c>
      <c r="AA166" s="12">
        <f t="shared" si="109"/>
        <v>0</v>
      </c>
      <c r="AB166" s="12">
        <f t="shared" si="110"/>
        <v>0</v>
      </c>
      <c r="AC166" s="12">
        <f t="shared" si="111"/>
        <v>0</v>
      </c>
      <c r="AD166" s="12">
        <f t="shared" si="112"/>
        <v>0</v>
      </c>
      <c r="AE166" s="12">
        <f t="shared" si="113"/>
        <v>0</v>
      </c>
      <c r="AF166" s="12">
        <f t="shared" si="114"/>
        <v>0</v>
      </c>
      <c r="AG166" s="12">
        <f t="shared" si="115"/>
        <v>0</v>
      </c>
      <c r="AH166" s="12">
        <f t="shared" si="116"/>
        <v>0</v>
      </c>
      <c r="AI166" s="12">
        <f t="shared" si="117"/>
        <v>0</v>
      </c>
      <c r="AJ166" s="12">
        <f t="shared" si="118"/>
        <v>0</v>
      </c>
      <c r="AK166" s="12">
        <f t="shared" si="119"/>
        <v>0</v>
      </c>
      <c r="AL166" s="12">
        <f t="shared" si="120"/>
        <v>0</v>
      </c>
      <c r="AM166" s="12">
        <f t="shared" si="121"/>
        <v>0</v>
      </c>
      <c r="AN166" s="12">
        <f t="shared" si="122"/>
        <v>0</v>
      </c>
      <c r="AO166" s="12">
        <f t="shared" si="123"/>
        <v>0</v>
      </c>
      <c r="AP166" s="12">
        <f t="shared" si="124"/>
        <v>0</v>
      </c>
      <c r="AQ166" s="12">
        <f t="shared" si="125"/>
        <v>0</v>
      </c>
      <c r="AR166" s="10">
        <f t="shared" si="126"/>
        <v>0</v>
      </c>
      <c r="AT166" s="17">
        <f t="shared" si="127"/>
        <v>0</v>
      </c>
      <c r="AU166" s="12">
        <f t="shared" si="128"/>
        <v>0</v>
      </c>
      <c r="AV166" s="12">
        <f t="shared" si="129"/>
        <v>0</v>
      </c>
      <c r="AW166" s="12">
        <f t="shared" si="130"/>
        <v>0</v>
      </c>
      <c r="AX166" s="12">
        <f t="shared" si="131"/>
        <v>0</v>
      </c>
      <c r="AY166" s="12">
        <f t="shared" si="132"/>
        <v>0</v>
      </c>
      <c r="AZ166" s="12">
        <f t="shared" si="133"/>
        <v>0</v>
      </c>
      <c r="BA166" s="12">
        <f t="shared" si="134"/>
        <v>0</v>
      </c>
      <c r="BB166" s="12">
        <f t="shared" si="135"/>
        <v>0</v>
      </c>
      <c r="BC166" s="12">
        <f t="shared" si="136"/>
        <v>0</v>
      </c>
      <c r="BD166" s="12">
        <f t="shared" si="137"/>
        <v>0</v>
      </c>
      <c r="BE166" s="12">
        <f t="shared" si="138"/>
        <v>0</v>
      </c>
      <c r="BF166" s="12">
        <f t="shared" si="139"/>
        <v>0</v>
      </c>
      <c r="BG166" s="12">
        <f t="shared" si="140"/>
        <v>0</v>
      </c>
      <c r="BH166" s="12">
        <f t="shared" si="141"/>
        <v>0</v>
      </c>
      <c r="BI166" s="12">
        <f t="shared" si="142"/>
        <v>0</v>
      </c>
      <c r="BJ166" s="12">
        <f t="shared" si="143"/>
        <v>0</v>
      </c>
      <c r="BK166" s="12">
        <f t="shared" si="144"/>
        <v>0</v>
      </c>
      <c r="BL166" s="12">
        <f t="shared" si="145"/>
        <v>0</v>
      </c>
      <c r="BM166" s="12">
        <f t="shared" si="146"/>
        <v>0</v>
      </c>
      <c r="BN166" s="10">
        <f t="shared" si="147"/>
        <v>0</v>
      </c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</row>
    <row r="167" spans="1:127" ht="15" thickBot="1" x14ac:dyDescent="0.35">
      <c r="A167" s="29">
        <f>'Radar RCS FOV boundary'!A166</f>
        <v>70</v>
      </c>
      <c r="B167" s="14">
        <f>'Radar RCS FOV boundary'!B166</f>
        <v>0</v>
      </c>
      <c r="C167" s="14">
        <f t="shared" si="151"/>
        <v>0</v>
      </c>
      <c r="D167" s="14">
        <f t="shared" si="151"/>
        <v>0</v>
      </c>
      <c r="E167" s="14">
        <f t="shared" si="151"/>
        <v>0</v>
      </c>
      <c r="F167" s="14">
        <f t="shared" si="151"/>
        <v>0</v>
      </c>
      <c r="G167" s="14">
        <f t="shared" si="151"/>
        <v>0</v>
      </c>
      <c r="H167" s="14">
        <f t="shared" si="151"/>
        <v>0</v>
      </c>
      <c r="I167" s="14">
        <f t="shared" si="151"/>
        <v>0</v>
      </c>
      <c r="J167" s="14">
        <f t="shared" si="151"/>
        <v>0</v>
      </c>
      <c r="K167" s="14">
        <f t="shared" si="151"/>
        <v>0</v>
      </c>
      <c r="L167" s="14">
        <f t="shared" si="151"/>
        <v>0</v>
      </c>
      <c r="M167" s="14">
        <f t="shared" si="151"/>
        <v>0</v>
      </c>
      <c r="N167" s="14">
        <f t="shared" si="151"/>
        <v>0</v>
      </c>
      <c r="O167" s="14">
        <f t="shared" si="151"/>
        <v>0</v>
      </c>
      <c r="P167" s="14">
        <f t="shared" si="151"/>
        <v>0</v>
      </c>
      <c r="Q167" s="14">
        <f t="shared" si="151"/>
        <v>0</v>
      </c>
      <c r="R167" s="14">
        <f t="shared" si="151"/>
        <v>0</v>
      </c>
      <c r="S167" s="14">
        <f t="shared" si="150"/>
        <v>0</v>
      </c>
      <c r="T167" s="14">
        <f t="shared" si="150"/>
        <v>0</v>
      </c>
      <c r="U167" s="14">
        <f t="shared" si="150"/>
        <v>0</v>
      </c>
      <c r="V167" s="20">
        <f t="shared" si="150"/>
        <v>0</v>
      </c>
      <c r="X167" s="17">
        <f t="shared" si="106"/>
        <v>0</v>
      </c>
      <c r="Y167" s="12">
        <f t="shared" si="107"/>
        <v>0</v>
      </c>
      <c r="Z167" s="12">
        <f t="shared" si="108"/>
        <v>0</v>
      </c>
      <c r="AA167" s="12">
        <f t="shared" si="109"/>
        <v>0</v>
      </c>
      <c r="AB167" s="12">
        <f t="shared" si="110"/>
        <v>0</v>
      </c>
      <c r="AC167" s="12">
        <f t="shared" si="111"/>
        <v>0</v>
      </c>
      <c r="AD167" s="12">
        <f t="shared" si="112"/>
        <v>0</v>
      </c>
      <c r="AE167" s="12">
        <f t="shared" si="113"/>
        <v>0</v>
      </c>
      <c r="AF167" s="12">
        <f t="shared" si="114"/>
        <v>0</v>
      </c>
      <c r="AG167" s="12">
        <f t="shared" si="115"/>
        <v>0</v>
      </c>
      <c r="AH167" s="12">
        <f t="shared" si="116"/>
        <v>0</v>
      </c>
      <c r="AI167" s="12">
        <f t="shared" si="117"/>
        <v>0</v>
      </c>
      <c r="AJ167" s="12">
        <f t="shared" si="118"/>
        <v>0</v>
      </c>
      <c r="AK167" s="12">
        <f t="shared" si="119"/>
        <v>0</v>
      </c>
      <c r="AL167" s="12">
        <f t="shared" si="120"/>
        <v>0</v>
      </c>
      <c r="AM167" s="12">
        <f t="shared" si="121"/>
        <v>0</v>
      </c>
      <c r="AN167" s="12">
        <f t="shared" si="122"/>
        <v>0</v>
      </c>
      <c r="AO167" s="12">
        <f t="shared" si="123"/>
        <v>0</v>
      </c>
      <c r="AP167" s="12">
        <f t="shared" si="124"/>
        <v>0</v>
      </c>
      <c r="AQ167" s="12">
        <f t="shared" si="125"/>
        <v>0</v>
      </c>
      <c r="AR167" s="10">
        <f t="shared" si="126"/>
        <v>0</v>
      </c>
      <c r="AT167" s="17">
        <f t="shared" si="127"/>
        <v>0</v>
      </c>
      <c r="AU167" s="12">
        <f t="shared" si="128"/>
        <v>0</v>
      </c>
      <c r="AV167" s="12">
        <f t="shared" si="129"/>
        <v>0</v>
      </c>
      <c r="AW167" s="12">
        <f t="shared" si="130"/>
        <v>0</v>
      </c>
      <c r="AX167" s="12">
        <f t="shared" si="131"/>
        <v>0</v>
      </c>
      <c r="AY167" s="12">
        <f t="shared" si="132"/>
        <v>0</v>
      </c>
      <c r="AZ167" s="12">
        <f t="shared" si="133"/>
        <v>0</v>
      </c>
      <c r="BA167" s="12">
        <f t="shared" si="134"/>
        <v>0</v>
      </c>
      <c r="BB167" s="12">
        <f t="shared" si="135"/>
        <v>0</v>
      </c>
      <c r="BC167" s="12">
        <f t="shared" si="136"/>
        <v>0</v>
      </c>
      <c r="BD167" s="12">
        <f t="shared" si="137"/>
        <v>0</v>
      </c>
      <c r="BE167" s="12">
        <f t="shared" si="138"/>
        <v>0</v>
      </c>
      <c r="BF167" s="12">
        <f t="shared" si="139"/>
        <v>0</v>
      </c>
      <c r="BG167" s="12">
        <f t="shared" si="140"/>
        <v>0</v>
      </c>
      <c r="BH167" s="12">
        <f t="shared" si="141"/>
        <v>0</v>
      </c>
      <c r="BI167" s="12">
        <f t="shared" si="142"/>
        <v>0</v>
      </c>
      <c r="BJ167" s="12">
        <f t="shared" si="143"/>
        <v>0</v>
      </c>
      <c r="BK167" s="12">
        <f t="shared" si="144"/>
        <v>0</v>
      </c>
      <c r="BL167" s="12">
        <f t="shared" si="145"/>
        <v>0</v>
      </c>
      <c r="BM167" s="12">
        <f t="shared" si="146"/>
        <v>0</v>
      </c>
      <c r="BN167" s="10">
        <f t="shared" si="147"/>
        <v>0</v>
      </c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</row>
    <row r="168" spans="1:127" ht="15" thickBot="1" x14ac:dyDescent="0.35">
      <c r="A168" s="29">
        <f>'Radar RCS FOV boundary'!A167</f>
        <v>71</v>
      </c>
      <c r="B168" s="14">
        <f>'Radar RCS FOV boundary'!B167</f>
        <v>0</v>
      </c>
      <c r="C168" s="14">
        <f t="shared" si="151"/>
        <v>0</v>
      </c>
      <c r="D168" s="14">
        <f t="shared" si="151"/>
        <v>0</v>
      </c>
      <c r="E168" s="14">
        <f t="shared" si="151"/>
        <v>0</v>
      </c>
      <c r="F168" s="14">
        <f t="shared" si="151"/>
        <v>0</v>
      </c>
      <c r="G168" s="14">
        <f t="shared" si="151"/>
        <v>0</v>
      </c>
      <c r="H168" s="14">
        <f t="shared" si="151"/>
        <v>0</v>
      </c>
      <c r="I168" s="14">
        <f t="shared" si="151"/>
        <v>0</v>
      </c>
      <c r="J168" s="14">
        <f t="shared" si="151"/>
        <v>0</v>
      </c>
      <c r="K168" s="14">
        <f t="shared" si="151"/>
        <v>0</v>
      </c>
      <c r="L168" s="14">
        <f t="shared" si="151"/>
        <v>0</v>
      </c>
      <c r="M168" s="14">
        <f t="shared" si="151"/>
        <v>0</v>
      </c>
      <c r="N168" s="14">
        <f t="shared" si="151"/>
        <v>0</v>
      </c>
      <c r="O168" s="14">
        <f t="shared" si="151"/>
        <v>0</v>
      </c>
      <c r="P168" s="14">
        <f t="shared" si="151"/>
        <v>0</v>
      </c>
      <c r="Q168" s="14">
        <f t="shared" si="151"/>
        <v>0</v>
      </c>
      <c r="R168" s="14">
        <f t="shared" si="151"/>
        <v>0</v>
      </c>
      <c r="S168" s="14">
        <f t="shared" si="150"/>
        <v>0</v>
      </c>
      <c r="T168" s="14">
        <f t="shared" si="150"/>
        <v>0</v>
      </c>
      <c r="U168" s="14">
        <f t="shared" si="150"/>
        <v>0</v>
      </c>
      <c r="V168" s="20">
        <f t="shared" si="150"/>
        <v>0</v>
      </c>
      <c r="X168" s="17">
        <f t="shared" si="106"/>
        <v>0</v>
      </c>
      <c r="Y168" s="12">
        <f t="shared" si="107"/>
        <v>0</v>
      </c>
      <c r="Z168" s="12">
        <f t="shared" si="108"/>
        <v>0</v>
      </c>
      <c r="AA168" s="12">
        <f t="shared" si="109"/>
        <v>0</v>
      </c>
      <c r="AB168" s="12">
        <f t="shared" si="110"/>
        <v>0</v>
      </c>
      <c r="AC168" s="12">
        <f t="shared" si="111"/>
        <v>0</v>
      </c>
      <c r="AD168" s="12">
        <f t="shared" si="112"/>
        <v>0</v>
      </c>
      <c r="AE168" s="12">
        <f t="shared" si="113"/>
        <v>0</v>
      </c>
      <c r="AF168" s="12">
        <f t="shared" si="114"/>
        <v>0</v>
      </c>
      <c r="AG168" s="12">
        <f t="shared" si="115"/>
        <v>0</v>
      </c>
      <c r="AH168" s="12">
        <f t="shared" si="116"/>
        <v>0</v>
      </c>
      <c r="AI168" s="12">
        <f t="shared" si="117"/>
        <v>0</v>
      </c>
      <c r="AJ168" s="12">
        <f t="shared" si="118"/>
        <v>0</v>
      </c>
      <c r="AK168" s="12">
        <f t="shared" si="119"/>
        <v>0</v>
      </c>
      <c r="AL168" s="12">
        <f t="shared" si="120"/>
        <v>0</v>
      </c>
      <c r="AM168" s="12">
        <f t="shared" si="121"/>
        <v>0</v>
      </c>
      <c r="AN168" s="12">
        <f t="shared" si="122"/>
        <v>0</v>
      </c>
      <c r="AO168" s="12">
        <f t="shared" si="123"/>
        <v>0</v>
      </c>
      <c r="AP168" s="12">
        <f t="shared" si="124"/>
        <v>0</v>
      </c>
      <c r="AQ168" s="12">
        <f t="shared" si="125"/>
        <v>0</v>
      </c>
      <c r="AR168" s="10">
        <f t="shared" si="126"/>
        <v>0</v>
      </c>
      <c r="AT168" s="17">
        <f t="shared" si="127"/>
        <v>0</v>
      </c>
      <c r="AU168" s="12">
        <f t="shared" si="128"/>
        <v>0</v>
      </c>
      <c r="AV168" s="12">
        <f t="shared" si="129"/>
        <v>0</v>
      </c>
      <c r="AW168" s="12">
        <f t="shared" si="130"/>
        <v>0</v>
      </c>
      <c r="AX168" s="12">
        <f t="shared" si="131"/>
        <v>0</v>
      </c>
      <c r="AY168" s="12">
        <f t="shared" si="132"/>
        <v>0</v>
      </c>
      <c r="AZ168" s="12">
        <f t="shared" si="133"/>
        <v>0</v>
      </c>
      <c r="BA168" s="12">
        <f t="shared" si="134"/>
        <v>0</v>
      </c>
      <c r="BB168" s="12">
        <f t="shared" si="135"/>
        <v>0</v>
      </c>
      <c r="BC168" s="12">
        <f t="shared" si="136"/>
        <v>0</v>
      </c>
      <c r="BD168" s="12">
        <f t="shared" si="137"/>
        <v>0</v>
      </c>
      <c r="BE168" s="12">
        <f t="shared" si="138"/>
        <v>0</v>
      </c>
      <c r="BF168" s="12">
        <f t="shared" si="139"/>
        <v>0</v>
      </c>
      <c r="BG168" s="12">
        <f t="shared" si="140"/>
        <v>0</v>
      </c>
      <c r="BH168" s="12">
        <f t="shared" si="141"/>
        <v>0</v>
      </c>
      <c r="BI168" s="12">
        <f t="shared" si="142"/>
        <v>0</v>
      </c>
      <c r="BJ168" s="12">
        <f t="shared" si="143"/>
        <v>0</v>
      </c>
      <c r="BK168" s="12">
        <f t="shared" si="144"/>
        <v>0</v>
      </c>
      <c r="BL168" s="12">
        <f t="shared" si="145"/>
        <v>0</v>
      </c>
      <c r="BM168" s="12">
        <f t="shared" si="146"/>
        <v>0</v>
      </c>
      <c r="BN168" s="10">
        <f t="shared" si="147"/>
        <v>0</v>
      </c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</row>
    <row r="169" spans="1:127" ht="15" thickBot="1" x14ac:dyDescent="0.35">
      <c r="A169" s="29">
        <f>'Radar RCS FOV boundary'!A168</f>
        <v>72</v>
      </c>
      <c r="B169" s="14">
        <f>'Radar RCS FOV boundary'!B168</f>
        <v>0</v>
      </c>
      <c r="C169" s="14">
        <f t="shared" si="151"/>
        <v>0</v>
      </c>
      <c r="D169" s="14">
        <f t="shared" si="151"/>
        <v>0</v>
      </c>
      <c r="E169" s="14">
        <f t="shared" si="151"/>
        <v>0</v>
      </c>
      <c r="F169" s="14">
        <f t="shared" si="151"/>
        <v>0</v>
      </c>
      <c r="G169" s="14">
        <f t="shared" si="151"/>
        <v>0</v>
      </c>
      <c r="H169" s="14">
        <f t="shared" si="151"/>
        <v>0</v>
      </c>
      <c r="I169" s="14">
        <f t="shared" si="151"/>
        <v>0</v>
      </c>
      <c r="J169" s="14">
        <f t="shared" si="151"/>
        <v>0</v>
      </c>
      <c r="K169" s="14">
        <f t="shared" si="151"/>
        <v>0</v>
      </c>
      <c r="L169" s="14">
        <f t="shared" si="151"/>
        <v>0</v>
      </c>
      <c r="M169" s="14">
        <f t="shared" si="151"/>
        <v>0</v>
      </c>
      <c r="N169" s="14">
        <f t="shared" si="151"/>
        <v>0</v>
      </c>
      <c r="O169" s="14">
        <f t="shared" si="151"/>
        <v>0</v>
      </c>
      <c r="P169" s="14">
        <f t="shared" si="151"/>
        <v>0</v>
      </c>
      <c r="Q169" s="14">
        <f t="shared" si="151"/>
        <v>0</v>
      </c>
      <c r="R169" s="14">
        <f t="shared" si="151"/>
        <v>0</v>
      </c>
      <c r="S169" s="14">
        <f t="shared" si="150"/>
        <v>0</v>
      </c>
      <c r="T169" s="14">
        <f t="shared" si="150"/>
        <v>0</v>
      </c>
      <c r="U169" s="14">
        <f t="shared" si="150"/>
        <v>0</v>
      </c>
      <c r="V169" s="20">
        <f t="shared" si="150"/>
        <v>0</v>
      </c>
      <c r="X169" s="17">
        <f t="shared" si="106"/>
        <v>0</v>
      </c>
      <c r="Y169" s="12">
        <f t="shared" si="107"/>
        <v>0</v>
      </c>
      <c r="Z169" s="12">
        <f t="shared" si="108"/>
        <v>0</v>
      </c>
      <c r="AA169" s="12">
        <f t="shared" si="109"/>
        <v>0</v>
      </c>
      <c r="AB169" s="12">
        <f t="shared" si="110"/>
        <v>0</v>
      </c>
      <c r="AC169" s="12">
        <f t="shared" si="111"/>
        <v>0</v>
      </c>
      <c r="AD169" s="12">
        <f t="shared" si="112"/>
        <v>0</v>
      </c>
      <c r="AE169" s="12">
        <f t="shared" si="113"/>
        <v>0</v>
      </c>
      <c r="AF169" s="12">
        <f t="shared" si="114"/>
        <v>0</v>
      </c>
      <c r="AG169" s="12">
        <f t="shared" si="115"/>
        <v>0</v>
      </c>
      <c r="AH169" s="12">
        <f t="shared" si="116"/>
        <v>0</v>
      </c>
      <c r="AI169" s="12">
        <f t="shared" si="117"/>
        <v>0</v>
      </c>
      <c r="AJ169" s="12">
        <f t="shared" si="118"/>
        <v>0</v>
      </c>
      <c r="AK169" s="12">
        <f t="shared" si="119"/>
        <v>0</v>
      </c>
      <c r="AL169" s="12">
        <f t="shared" si="120"/>
        <v>0</v>
      </c>
      <c r="AM169" s="12">
        <f t="shared" si="121"/>
        <v>0</v>
      </c>
      <c r="AN169" s="12">
        <f t="shared" si="122"/>
        <v>0</v>
      </c>
      <c r="AO169" s="12">
        <f t="shared" si="123"/>
        <v>0</v>
      </c>
      <c r="AP169" s="12">
        <f t="shared" si="124"/>
        <v>0</v>
      </c>
      <c r="AQ169" s="12">
        <f t="shared" si="125"/>
        <v>0</v>
      </c>
      <c r="AR169" s="10">
        <f t="shared" si="126"/>
        <v>0</v>
      </c>
      <c r="AT169" s="17">
        <f t="shared" si="127"/>
        <v>0</v>
      </c>
      <c r="AU169" s="12">
        <f t="shared" si="128"/>
        <v>0</v>
      </c>
      <c r="AV169" s="12">
        <f t="shared" si="129"/>
        <v>0</v>
      </c>
      <c r="AW169" s="12">
        <f t="shared" si="130"/>
        <v>0</v>
      </c>
      <c r="AX169" s="12">
        <f t="shared" si="131"/>
        <v>0</v>
      </c>
      <c r="AY169" s="12">
        <f t="shared" si="132"/>
        <v>0</v>
      </c>
      <c r="AZ169" s="12">
        <f t="shared" si="133"/>
        <v>0</v>
      </c>
      <c r="BA169" s="12">
        <f t="shared" si="134"/>
        <v>0</v>
      </c>
      <c r="BB169" s="12">
        <f t="shared" si="135"/>
        <v>0</v>
      </c>
      <c r="BC169" s="12">
        <f t="shared" si="136"/>
        <v>0</v>
      </c>
      <c r="BD169" s="12">
        <f t="shared" si="137"/>
        <v>0</v>
      </c>
      <c r="BE169" s="12">
        <f t="shared" si="138"/>
        <v>0</v>
      </c>
      <c r="BF169" s="12">
        <f t="shared" si="139"/>
        <v>0</v>
      </c>
      <c r="BG169" s="12">
        <f t="shared" si="140"/>
        <v>0</v>
      </c>
      <c r="BH169" s="12">
        <f t="shared" si="141"/>
        <v>0</v>
      </c>
      <c r="BI169" s="12">
        <f t="shared" si="142"/>
        <v>0</v>
      </c>
      <c r="BJ169" s="12">
        <f t="shared" si="143"/>
        <v>0</v>
      </c>
      <c r="BK169" s="12">
        <f t="shared" si="144"/>
        <v>0</v>
      </c>
      <c r="BL169" s="12">
        <f t="shared" si="145"/>
        <v>0</v>
      </c>
      <c r="BM169" s="12">
        <f t="shared" si="146"/>
        <v>0</v>
      </c>
      <c r="BN169" s="10">
        <f t="shared" si="147"/>
        <v>0</v>
      </c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</row>
    <row r="170" spans="1:127" ht="15" thickBot="1" x14ac:dyDescent="0.35">
      <c r="A170" s="29">
        <f>'Radar RCS FOV boundary'!A169</f>
        <v>73</v>
      </c>
      <c r="B170" s="14">
        <f>'Radar RCS FOV boundary'!B169</f>
        <v>0</v>
      </c>
      <c r="C170" s="14">
        <f t="shared" si="151"/>
        <v>0</v>
      </c>
      <c r="D170" s="14">
        <f t="shared" si="151"/>
        <v>0</v>
      </c>
      <c r="E170" s="14">
        <f t="shared" si="151"/>
        <v>0</v>
      </c>
      <c r="F170" s="14">
        <f t="shared" si="151"/>
        <v>0</v>
      </c>
      <c r="G170" s="14">
        <f t="shared" si="151"/>
        <v>0</v>
      </c>
      <c r="H170" s="14">
        <f t="shared" si="151"/>
        <v>0</v>
      </c>
      <c r="I170" s="14">
        <f t="shared" si="151"/>
        <v>0</v>
      </c>
      <c r="J170" s="14">
        <f t="shared" si="151"/>
        <v>0</v>
      </c>
      <c r="K170" s="14">
        <f t="shared" si="151"/>
        <v>0</v>
      </c>
      <c r="L170" s="14">
        <f t="shared" si="151"/>
        <v>0</v>
      </c>
      <c r="M170" s="14">
        <f t="shared" si="151"/>
        <v>0</v>
      </c>
      <c r="N170" s="14">
        <f t="shared" si="151"/>
        <v>0</v>
      </c>
      <c r="O170" s="14">
        <f t="shared" si="151"/>
        <v>0</v>
      </c>
      <c r="P170" s="14">
        <f t="shared" si="151"/>
        <v>0</v>
      </c>
      <c r="Q170" s="14">
        <f t="shared" si="151"/>
        <v>0</v>
      </c>
      <c r="R170" s="14">
        <f t="shared" si="151"/>
        <v>0</v>
      </c>
      <c r="S170" s="14">
        <f t="shared" si="150"/>
        <v>0</v>
      </c>
      <c r="T170" s="14">
        <f t="shared" si="150"/>
        <v>0</v>
      </c>
      <c r="U170" s="14">
        <f t="shared" si="150"/>
        <v>0</v>
      </c>
      <c r="V170" s="20">
        <f t="shared" si="150"/>
        <v>0</v>
      </c>
      <c r="X170" s="17">
        <f t="shared" si="106"/>
        <v>0</v>
      </c>
      <c r="Y170" s="12">
        <f t="shared" si="107"/>
        <v>0</v>
      </c>
      <c r="Z170" s="12">
        <f t="shared" si="108"/>
        <v>0</v>
      </c>
      <c r="AA170" s="12">
        <f t="shared" si="109"/>
        <v>0</v>
      </c>
      <c r="AB170" s="12">
        <f t="shared" si="110"/>
        <v>0</v>
      </c>
      <c r="AC170" s="12">
        <f t="shared" si="111"/>
        <v>0</v>
      </c>
      <c r="AD170" s="12">
        <f t="shared" si="112"/>
        <v>0</v>
      </c>
      <c r="AE170" s="12">
        <f t="shared" si="113"/>
        <v>0</v>
      </c>
      <c r="AF170" s="12">
        <f t="shared" si="114"/>
        <v>0</v>
      </c>
      <c r="AG170" s="12">
        <f t="shared" si="115"/>
        <v>0</v>
      </c>
      <c r="AH170" s="12">
        <f t="shared" si="116"/>
        <v>0</v>
      </c>
      <c r="AI170" s="12">
        <f t="shared" si="117"/>
        <v>0</v>
      </c>
      <c r="AJ170" s="12">
        <f t="shared" si="118"/>
        <v>0</v>
      </c>
      <c r="AK170" s="12">
        <f t="shared" si="119"/>
        <v>0</v>
      </c>
      <c r="AL170" s="12">
        <f t="shared" si="120"/>
        <v>0</v>
      </c>
      <c r="AM170" s="12">
        <f t="shared" si="121"/>
        <v>0</v>
      </c>
      <c r="AN170" s="12">
        <f t="shared" si="122"/>
        <v>0</v>
      </c>
      <c r="AO170" s="12">
        <f t="shared" si="123"/>
        <v>0</v>
      </c>
      <c r="AP170" s="12">
        <f t="shared" si="124"/>
        <v>0</v>
      </c>
      <c r="AQ170" s="12">
        <f t="shared" si="125"/>
        <v>0</v>
      </c>
      <c r="AR170" s="10">
        <f t="shared" si="126"/>
        <v>0</v>
      </c>
      <c r="AT170" s="17">
        <f t="shared" si="127"/>
        <v>0</v>
      </c>
      <c r="AU170" s="12">
        <f t="shared" si="128"/>
        <v>0</v>
      </c>
      <c r="AV170" s="12">
        <f t="shared" si="129"/>
        <v>0</v>
      </c>
      <c r="AW170" s="12">
        <f t="shared" si="130"/>
        <v>0</v>
      </c>
      <c r="AX170" s="12">
        <f t="shared" si="131"/>
        <v>0</v>
      </c>
      <c r="AY170" s="12">
        <f t="shared" si="132"/>
        <v>0</v>
      </c>
      <c r="AZ170" s="12">
        <f t="shared" si="133"/>
        <v>0</v>
      </c>
      <c r="BA170" s="12">
        <f t="shared" si="134"/>
        <v>0</v>
      </c>
      <c r="BB170" s="12">
        <f t="shared" si="135"/>
        <v>0</v>
      </c>
      <c r="BC170" s="12">
        <f t="shared" si="136"/>
        <v>0</v>
      </c>
      <c r="BD170" s="12">
        <f t="shared" si="137"/>
        <v>0</v>
      </c>
      <c r="BE170" s="12">
        <f t="shared" si="138"/>
        <v>0</v>
      </c>
      <c r="BF170" s="12">
        <f t="shared" si="139"/>
        <v>0</v>
      </c>
      <c r="BG170" s="12">
        <f t="shared" si="140"/>
        <v>0</v>
      </c>
      <c r="BH170" s="12">
        <f t="shared" si="141"/>
        <v>0</v>
      </c>
      <c r="BI170" s="12">
        <f t="shared" si="142"/>
        <v>0</v>
      </c>
      <c r="BJ170" s="12">
        <f t="shared" si="143"/>
        <v>0</v>
      </c>
      <c r="BK170" s="12">
        <f t="shared" si="144"/>
        <v>0</v>
      </c>
      <c r="BL170" s="12">
        <f t="shared" si="145"/>
        <v>0</v>
      </c>
      <c r="BM170" s="12">
        <f t="shared" si="146"/>
        <v>0</v>
      </c>
      <c r="BN170" s="10">
        <f t="shared" si="147"/>
        <v>0</v>
      </c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</row>
    <row r="171" spans="1:127" ht="15" thickBot="1" x14ac:dyDescent="0.35">
      <c r="A171" s="29">
        <f>'Radar RCS FOV boundary'!A170</f>
        <v>74</v>
      </c>
      <c r="B171" s="14">
        <f>'Radar RCS FOV boundary'!B170</f>
        <v>0</v>
      </c>
      <c r="C171" s="14">
        <f t="shared" si="151"/>
        <v>0</v>
      </c>
      <c r="D171" s="14">
        <f t="shared" si="151"/>
        <v>0</v>
      </c>
      <c r="E171" s="14">
        <f t="shared" si="151"/>
        <v>0</v>
      </c>
      <c r="F171" s="14">
        <f t="shared" si="151"/>
        <v>0</v>
      </c>
      <c r="G171" s="14">
        <f t="shared" si="151"/>
        <v>0</v>
      </c>
      <c r="H171" s="14">
        <f t="shared" si="151"/>
        <v>0</v>
      </c>
      <c r="I171" s="14">
        <f t="shared" si="151"/>
        <v>0</v>
      </c>
      <c r="J171" s="14">
        <f t="shared" si="151"/>
        <v>0</v>
      </c>
      <c r="K171" s="14">
        <f t="shared" si="151"/>
        <v>0</v>
      </c>
      <c r="L171" s="14">
        <f t="shared" si="151"/>
        <v>0</v>
      </c>
      <c r="M171" s="14">
        <f t="shared" si="151"/>
        <v>0</v>
      </c>
      <c r="N171" s="14">
        <f t="shared" si="151"/>
        <v>0</v>
      </c>
      <c r="O171" s="14">
        <f t="shared" si="151"/>
        <v>0</v>
      </c>
      <c r="P171" s="14">
        <f t="shared" si="151"/>
        <v>0</v>
      </c>
      <c r="Q171" s="14">
        <f t="shared" si="151"/>
        <v>0</v>
      </c>
      <c r="R171" s="14">
        <f t="shared" si="151"/>
        <v>0</v>
      </c>
      <c r="S171" s="14">
        <f t="shared" si="150"/>
        <v>0</v>
      </c>
      <c r="T171" s="14">
        <f t="shared" si="150"/>
        <v>0</v>
      </c>
      <c r="U171" s="14">
        <f t="shared" si="150"/>
        <v>0</v>
      </c>
      <c r="V171" s="20">
        <f t="shared" si="150"/>
        <v>0</v>
      </c>
      <c r="X171" s="17">
        <f t="shared" si="106"/>
        <v>0</v>
      </c>
      <c r="Y171" s="12">
        <f t="shared" si="107"/>
        <v>0</v>
      </c>
      <c r="Z171" s="12">
        <f t="shared" si="108"/>
        <v>0</v>
      </c>
      <c r="AA171" s="12">
        <f t="shared" si="109"/>
        <v>0</v>
      </c>
      <c r="AB171" s="12">
        <f t="shared" si="110"/>
        <v>0</v>
      </c>
      <c r="AC171" s="12">
        <f t="shared" si="111"/>
        <v>0</v>
      </c>
      <c r="AD171" s="12">
        <f t="shared" si="112"/>
        <v>0</v>
      </c>
      <c r="AE171" s="12">
        <f t="shared" si="113"/>
        <v>0</v>
      </c>
      <c r="AF171" s="12">
        <f t="shared" si="114"/>
        <v>0</v>
      </c>
      <c r="AG171" s="12">
        <f t="shared" si="115"/>
        <v>0</v>
      </c>
      <c r="AH171" s="12">
        <f t="shared" si="116"/>
        <v>0</v>
      </c>
      <c r="AI171" s="12">
        <f t="shared" si="117"/>
        <v>0</v>
      </c>
      <c r="AJ171" s="12">
        <f t="shared" si="118"/>
        <v>0</v>
      </c>
      <c r="AK171" s="12">
        <f t="shared" si="119"/>
        <v>0</v>
      </c>
      <c r="AL171" s="12">
        <f t="shared" si="120"/>
        <v>0</v>
      </c>
      <c r="AM171" s="12">
        <f t="shared" si="121"/>
        <v>0</v>
      </c>
      <c r="AN171" s="12">
        <f t="shared" si="122"/>
        <v>0</v>
      </c>
      <c r="AO171" s="12">
        <f t="shared" si="123"/>
        <v>0</v>
      </c>
      <c r="AP171" s="12">
        <f t="shared" si="124"/>
        <v>0</v>
      </c>
      <c r="AQ171" s="12">
        <f t="shared" si="125"/>
        <v>0</v>
      </c>
      <c r="AR171" s="10">
        <f t="shared" si="126"/>
        <v>0</v>
      </c>
      <c r="AT171" s="17">
        <f t="shared" si="127"/>
        <v>0</v>
      </c>
      <c r="AU171" s="12">
        <f t="shared" si="128"/>
        <v>0</v>
      </c>
      <c r="AV171" s="12">
        <f t="shared" si="129"/>
        <v>0</v>
      </c>
      <c r="AW171" s="12">
        <f t="shared" si="130"/>
        <v>0</v>
      </c>
      <c r="AX171" s="12">
        <f t="shared" si="131"/>
        <v>0</v>
      </c>
      <c r="AY171" s="12">
        <f t="shared" si="132"/>
        <v>0</v>
      </c>
      <c r="AZ171" s="12">
        <f t="shared" si="133"/>
        <v>0</v>
      </c>
      <c r="BA171" s="12">
        <f t="shared" si="134"/>
        <v>0</v>
      </c>
      <c r="BB171" s="12">
        <f t="shared" si="135"/>
        <v>0</v>
      </c>
      <c r="BC171" s="12">
        <f t="shared" si="136"/>
        <v>0</v>
      </c>
      <c r="BD171" s="12">
        <f t="shared" si="137"/>
        <v>0</v>
      </c>
      <c r="BE171" s="12">
        <f t="shared" si="138"/>
        <v>0</v>
      </c>
      <c r="BF171" s="12">
        <f t="shared" si="139"/>
        <v>0</v>
      </c>
      <c r="BG171" s="12">
        <f t="shared" si="140"/>
        <v>0</v>
      </c>
      <c r="BH171" s="12">
        <f t="shared" si="141"/>
        <v>0</v>
      </c>
      <c r="BI171" s="12">
        <f t="shared" si="142"/>
        <v>0</v>
      </c>
      <c r="BJ171" s="12">
        <f t="shared" si="143"/>
        <v>0</v>
      </c>
      <c r="BK171" s="12">
        <f t="shared" si="144"/>
        <v>0</v>
      </c>
      <c r="BL171" s="12">
        <f t="shared" si="145"/>
        <v>0</v>
      </c>
      <c r="BM171" s="12">
        <f t="shared" si="146"/>
        <v>0</v>
      </c>
      <c r="BN171" s="10">
        <f t="shared" si="147"/>
        <v>0</v>
      </c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</row>
    <row r="172" spans="1:127" ht="15" thickBot="1" x14ac:dyDescent="0.35">
      <c r="A172" s="29">
        <f>'Radar RCS FOV boundary'!A171</f>
        <v>75</v>
      </c>
      <c r="B172" s="14">
        <f>'Radar RCS FOV boundary'!B171</f>
        <v>0</v>
      </c>
      <c r="C172" s="14">
        <f t="shared" si="151"/>
        <v>0</v>
      </c>
      <c r="D172" s="14">
        <f t="shared" si="151"/>
        <v>0</v>
      </c>
      <c r="E172" s="14">
        <f t="shared" si="151"/>
        <v>0</v>
      </c>
      <c r="F172" s="14">
        <f t="shared" si="151"/>
        <v>0</v>
      </c>
      <c r="G172" s="14">
        <f t="shared" si="151"/>
        <v>0</v>
      </c>
      <c r="H172" s="14">
        <f t="shared" si="151"/>
        <v>0</v>
      </c>
      <c r="I172" s="14">
        <f t="shared" si="151"/>
        <v>0</v>
      </c>
      <c r="J172" s="14">
        <f t="shared" si="151"/>
        <v>0</v>
      </c>
      <c r="K172" s="14">
        <f t="shared" si="151"/>
        <v>0</v>
      </c>
      <c r="L172" s="14">
        <f t="shared" si="151"/>
        <v>0</v>
      </c>
      <c r="M172" s="14">
        <f t="shared" si="151"/>
        <v>0</v>
      </c>
      <c r="N172" s="14">
        <f t="shared" si="151"/>
        <v>0</v>
      </c>
      <c r="O172" s="14">
        <f t="shared" si="151"/>
        <v>0</v>
      </c>
      <c r="P172" s="14">
        <f t="shared" si="151"/>
        <v>0</v>
      </c>
      <c r="Q172" s="14">
        <f t="shared" si="151"/>
        <v>0</v>
      </c>
      <c r="R172" s="14">
        <f t="shared" si="151"/>
        <v>0</v>
      </c>
      <c r="S172" s="14">
        <f t="shared" si="150"/>
        <v>0</v>
      </c>
      <c r="T172" s="14">
        <f t="shared" si="150"/>
        <v>0</v>
      </c>
      <c r="U172" s="14">
        <f t="shared" si="150"/>
        <v>0</v>
      </c>
      <c r="V172" s="20">
        <f t="shared" si="150"/>
        <v>0</v>
      </c>
      <c r="X172" s="17">
        <f t="shared" si="106"/>
        <v>0</v>
      </c>
      <c r="Y172" s="12">
        <f t="shared" si="107"/>
        <v>0</v>
      </c>
      <c r="Z172" s="12">
        <f t="shared" si="108"/>
        <v>0</v>
      </c>
      <c r="AA172" s="12">
        <f t="shared" si="109"/>
        <v>0</v>
      </c>
      <c r="AB172" s="12">
        <f t="shared" si="110"/>
        <v>0</v>
      </c>
      <c r="AC172" s="12">
        <f t="shared" si="111"/>
        <v>0</v>
      </c>
      <c r="AD172" s="12">
        <f t="shared" si="112"/>
        <v>0</v>
      </c>
      <c r="AE172" s="12">
        <f t="shared" si="113"/>
        <v>0</v>
      </c>
      <c r="AF172" s="12">
        <f t="shared" si="114"/>
        <v>0</v>
      </c>
      <c r="AG172" s="12">
        <f t="shared" si="115"/>
        <v>0</v>
      </c>
      <c r="AH172" s="12">
        <f t="shared" si="116"/>
        <v>0</v>
      </c>
      <c r="AI172" s="12">
        <f t="shared" si="117"/>
        <v>0</v>
      </c>
      <c r="AJ172" s="12">
        <f t="shared" si="118"/>
        <v>0</v>
      </c>
      <c r="AK172" s="12">
        <f t="shared" si="119"/>
        <v>0</v>
      </c>
      <c r="AL172" s="12">
        <f t="shared" si="120"/>
        <v>0</v>
      </c>
      <c r="AM172" s="12">
        <f t="shared" si="121"/>
        <v>0</v>
      </c>
      <c r="AN172" s="12">
        <f t="shared" si="122"/>
        <v>0</v>
      </c>
      <c r="AO172" s="12">
        <f t="shared" si="123"/>
        <v>0</v>
      </c>
      <c r="AP172" s="12">
        <f t="shared" si="124"/>
        <v>0</v>
      </c>
      <c r="AQ172" s="12">
        <f t="shared" si="125"/>
        <v>0</v>
      </c>
      <c r="AR172" s="10">
        <f t="shared" si="126"/>
        <v>0</v>
      </c>
      <c r="AT172" s="17">
        <f t="shared" si="127"/>
        <v>0</v>
      </c>
      <c r="AU172" s="12">
        <f t="shared" si="128"/>
        <v>0</v>
      </c>
      <c r="AV172" s="12">
        <f t="shared" si="129"/>
        <v>0</v>
      </c>
      <c r="AW172" s="12">
        <f t="shared" si="130"/>
        <v>0</v>
      </c>
      <c r="AX172" s="12">
        <f t="shared" si="131"/>
        <v>0</v>
      </c>
      <c r="AY172" s="12">
        <f t="shared" si="132"/>
        <v>0</v>
      </c>
      <c r="AZ172" s="12">
        <f t="shared" si="133"/>
        <v>0</v>
      </c>
      <c r="BA172" s="12">
        <f t="shared" si="134"/>
        <v>0</v>
      </c>
      <c r="BB172" s="12">
        <f t="shared" si="135"/>
        <v>0</v>
      </c>
      <c r="BC172" s="12">
        <f t="shared" si="136"/>
        <v>0</v>
      </c>
      <c r="BD172" s="12">
        <f t="shared" si="137"/>
        <v>0</v>
      </c>
      <c r="BE172" s="12">
        <f t="shared" si="138"/>
        <v>0</v>
      </c>
      <c r="BF172" s="12">
        <f t="shared" si="139"/>
        <v>0</v>
      </c>
      <c r="BG172" s="12">
        <f t="shared" si="140"/>
        <v>0</v>
      </c>
      <c r="BH172" s="12">
        <f t="shared" si="141"/>
        <v>0</v>
      </c>
      <c r="BI172" s="12">
        <f t="shared" si="142"/>
        <v>0</v>
      </c>
      <c r="BJ172" s="12">
        <f t="shared" si="143"/>
        <v>0</v>
      </c>
      <c r="BK172" s="12">
        <f t="shared" si="144"/>
        <v>0</v>
      </c>
      <c r="BL172" s="12">
        <f t="shared" si="145"/>
        <v>0</v>
      </c>
      <c r="BM172" s="12">
        <f t="shared" si="146"/>
        <v>0</v>
      </c>
      <c r="BN172" s="10">
        <f t="shared" si="147"/>
        <v>0</v>
      </c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</row>
    <row r="173" spans="1:127" ht="15" thickBot="1" x14ac:dyDescent="0.35">
      <c r="A173" s="29">
        <f>'Radar RCS FOV boundary'!A172</f>
        <v>76</v>
      </c>
      <c r="B173" s="14">
        <f>'Radar RCS FOV boundary'!B172</f>
        <v>0</v>
      </c>
      <c r="C173" s="14">
        <f t="shared" si="151"/>
        <v>0</v>
      </c>
      <c r="D173" s="14">
        <f t="shared" si="151"/>
        <v>0</v>
      </c>
      <c r="E173" s="14">
        <f t="shared" si="151"/>
        <v>0</v>
      </c>
      <c r="F173" s="14">
        <f t="shared" si="151"/>
        <v>0</v>
      </c>
      <c r="G173" s="14">
        <f t="shared" si="151"/>
        <v>0</v>
      </c>
      <c r="H173" s="14">
        <f t="shared" si="151"/>
        <v>0</v>
      </c>
      <c r="I173" s="14">
        <f t="shared" si="151"/>
        <v>0</v>
      </c>
      <c r="J173" s="14">
        <f t="shared" si="151"/>
        <v>0</v>
      </c>
      <c r="K173" s="14">
        <f t="shared" si="151"/>
        <v>0</v>
      </c>
      <c r="L173" s="14">
        <f t="shared" si="151"/>
        <v>0</v>
      </c>
      <c r="M173" s="14">
        <f t="shared" si="151"/>
        <v>0</v>
      </c>
      <c r="N173" s="14">
        <f t="shared" si="151"/>
        <v>0</v>
      </c>
      <c r="O173" s="14">
        <f t="shared" si="151"/>
        <v>0</v>
      </c>
      <c r="P173" s="14">
        <f t="shared" si="151"/>
        <v>0</v>
      </c>
      <c r="Q173" s="14">
        <f t="shared" si="151"/>
        <v>0</v>
      </c>
      <c r="R173" s="14">
        <f t="shared" si="151"/>
        <v>0</v>
      </c>
      <c r="S173" s="14">
        <f t="shared" si="150"/>
        <v>0</v>
      </c>
      <c r="T173" s="14">
        <f t="shared" si="150"/>
        <v>0</v>
      </c>
      <c r="U173" s="14">
        <f t="shared" si="150"/>
        <v>0</v>
      </c>
      <c r="V173" s="20">
        <f t="shared" si="150"/>
        <v>0</v>
      </c>
      <c r="X173" s="17">
        <f t="shared" si="106"/>
        <v>0</v>
      </c>
      <c r="Y173" s="12">
        <f t="shared" si="107"/>
        <v>0</v>
      </c>
      <c r="Z173" s="12">
        <f t="shared" si="108"/>
        <v>0</v>
      </c>
      <c r="AA173" s="12">
        <f t="shared" si="109"/>
        <v>0</v>
      </c>
      <c r="AB173" s="12">
        <f t="shared" si="110"/>
        <v>0</v>
      </c>
      <c r="AC173" s="12">
        <f t="shared" si="111"/>
        <v>0</v>
      </c>
      <c r="AD173" s="12">
        <f t="shared" si="112"/>
        <v>0</v>
      </c>
      <c r="AE173" s="12">
        <f t="shared" si="113"/>
        <v>0</v>
      </c>
      <c r="AF173" s="12">
        <f t="shared" si="114"/>
        <v>0</v>
      </c>
      <c r="AG173" s="12">
        <f t="shared" si="115"/>
        <v>0</v>
      </c>
      <c r="AH173" s="12">
        <f t="shared" si="116"/>
        <v>0</v>
      </c>
      <c r="AI173" s="12">
        <f t="shared" si="117"/>
        <v>0</v>
      </c>
      <c r="AJ173" s="12">
        <f t="shared" si="118"/>
        <v>0</v>
      </c>
      <c r="AK173" s="12">
        <f t="shared" si="119"/>
        <v>0</v>
      </c>
      <c r="AL173" s="12">
        <f t="shared" si="120"/>
        <v>0</v>
      </c>
      <c r="AM173" s="12">
        <f t="shared" si="121"/>
        <v>0</v>
      </c>
      <c r="AN173" s="12">
        <f t="shared" si="122"/>
        <v>0</v>
      </c>
      <c r="AO173" s="12">
        <f t="shared" si="123"/>
        <v>0</v>
      </c>
      <c r="AP173" s="12">
        <f t="shared" si="124"/>
        <v>0</v>
      </c>
      <c r="AQ173" s="12">
        <f t="shared" si="125"/>
        <v>0</v>
      </c>
      <c r="AR173" s="10">
        <f t="shared" si="126"/>
        <v>0</v>
      </c>
      <c r="AT173" s="17">
        <f t="shared" si="127"/>
        <v>0</v>
      </c>
      <c r="AU173" s="12">
        <f t="shared" si="128"/>
        <v>0</v>
      </c>
      <c r="AV173" s="12">
        <f t="shared" si="129"/>
        <v>0</v>
      </c>
      <c r="AW173" s="12">
        <f t="shared" si="130"/>
        <v>0</v>
      </c>
      <c r="AX173" s="12">
        <f t="shared" si="131"/>
        <v>0</v>
      </c>
      <c r="AY173" s="12">
        <f t="shared" si="132"/>
        <v>0</v>
      </c>
      <c r="AZ173" s="12">
        <f t="shared" si="133"/>
        <v>0</v>
      </c>
      <c r="BA173" s="12">
        <f t="shared" si="134"/>
        <v>0</v>
      </c>
      <c r="BB173" s="12">
        <f t="shared" si="135"/>
        <v>0</v>
      </c>
      <c r="BC173" s="12">
        <f t="shared" si="136"/>
        <v>0</v>
      </c>
      <c r="BD173" s="12">
        <f t="shared" si="137"/>
        <v>0</v>
      </c>
      <c r="BE173" s="12">
        <f t="shared" si="138"/>
        <v>0</v>
      </c>
      <c r="BF173" s="12">
        <f t="shared" si="139"/>
        <v>0</v>
      </c>
      <c r="BG173" s="12">
        <f t="shared" si="140"/>
        <v>0</v>
      </c>
      <c r="BH173" s="12">
        <f t="shared" si="141"/>
        <v>0</v>
      </c>
      <c r="BI173" s="12">
        <f t="shared" si="142"/>
        <v>0</v>
      </c>
      <c r="BJ173" s="12">
        <f t="shared" si="143"/>
        <v>0</v>
      </c>
      <c r="BK173" s="12">
        <f t="shared" si="144"/>
        <v>0</v>
      </c>
      <c r="BL173" s="12">
        <f t="shared" si="145"/>
        <v>0</v>
      </c>
      <c r="BM173" s="12">
        <f t="shared" si="146"/>
        <v>0</v>
      </c>
      <c r="BN173" s="10">
        <f t="shared" si="147"/>
        <v>0</v>
      </c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</row>
    <row r="174" spans="1:127" ht="15" thickBot="1" x14ac:dyDescent="0.35">
      <c r="A174" s="29">
        <f>'Radar RCS FOV boundary'!A173</f>
        <v>77</v>
      </c>
      <c r="B174" s="14">
        <f>'Radar RCS FOV boundary'!B173</f>
        <v>0</v>
      </c>
      <c r="C174" s="14">
        <f t="shared" si="151"/>
        <v>0</v>
      </c>
      <c r="D174" s="14">
        <f t="shared" si="151"/>
        <v>0</v>
      </c>
      <c r="E174" s="14">
        <f t="shared" si="151"/>
        <v>0</v>
      </c>
      <c r="F174" s="14">
        <f t="shared" si="151"/>
        <v>0</v>
      </c>
      <c r="G174" s="14">
        <f t="shared" si="151"/>
        <v>0</v>
      </c>
      <c r="H174" s="14">
        <f t="shared" si="151"/>
        <v>0</v>
      </c>
      <c r="I174" s="14">
        <f t="shared" si="151"/>
        <v>0</v>
      </c>
      <c r="J174" s="14">
        <f t="shared" si="151"/>
        <v>0</v>
      </c>
      <c r="K174" s="14">
        <f t="shared" si="151"/>
        <v>0</v>
      </c>
      <c r="L174" s="14">
        <f t="shared" si="151"/>
        <v>0</v>
      </c>
      <c r="M174" s="14">
        <f t="shared" si="151"/>
        <v>0</v>
      </c>
      <c r="N174" s="14">
        <f t="shared" si="151"/>
        <v>0</v>
      </c>
      <c r="O174" s="14">
        <f t="shared" si="151"/>
        <v>0</v>
      </c>
      <c r="P174" s="14">
        <f t="shared" si="151"/>
        <v>0</v>
      </c>
      <c r="Q174" s="14">
        <f t="shared" si="151"/>
        <v>0</v>
      </c>
      <c r="R174" s="14">
        <f t="shared" si="151"/>
        <v>0</v>
      </c>
      <c r="S174" s="14">
        <f t="shared" si="150"/>
        <v>0</v>
      </c>
      <c r="T174" s="14">
        <f t="shared" si="150"/>
        <v>0</v>
      </c>
      <c r="U174" s="14">
        <f t="shared" si="150"/>
        <v>0</v>
      </c>
      <c r="V174" s="20">
        <f t="shared" si="150"/>
        <v>0</v>
      </c>
      <c r="X174" s="17">
        <f t="shared" si="106"/>
        <v>0</v>
      </c>
      <c r="Y174" s="12">
        <f t="shared" si="107"/>
        <v>0</v>
      </c>
      <c r="Z174" s="12">
        <f t="shared" si="108"/>
        <v>0</v>
      </c>
      <c r="AA174" s="12">
        <f t="shared" si="109"/>
        <v>0</v>
      </c>
      <c r="AB174" s="12">
        <f t="shared" si="110"/>
        <v>0</v>
      </c>
      <c r="AC174" s="12">
        <f t="shared" si="111"/>
        <v>0</v>
      </c>
      <c r="AD174" s="12">
        <f t="shared" si="112"/>
        <v>0</v>
      </c>
      <c r="AE174" s="12">
        <f t="shared" si="113"/>
        <v>0</v>
      </c>
      <c r="AF174" s="12">
        <f t="shared" si="114"/>
        <v>0</v>
      </c>
      <c r="AG174" s="12">
        <f t="shared" si="115"/>
        <v>0</v>
      </c>
      <c r="AH174" s="12">
        <f t="shared" si="116"/>
        <v>0</v>
      </c>
      <c r="AI174" s="12">
        <f t="shared" si="117"/>
        <v>0</v>
      </c>
      <c r="AJ174" s="12">
        <f t="shared" si="118"/>
        <v>0</v>
      </c>
      <c r="AK174" s="12">
        <f t="shared" si="119"/>
        <v>0</v>
      </c>
      <c r="AL174" s="12">
        <f t="shared" si="120"/>
        <v>0</v>
      </c>
      <c r="AM174" s="12">
        <f t="shared" si="121"/>
        <v>0</v>
      </c>
      <c r="AN174" s="12">
        <f t="shared" si="122"/>
        <v>0</v>
      </c>
      <c r="AO174" s="12">
        <f t="shared" si="123"/>
        <v>0</v>
      </c>
      <c r="AP174" s="12">
        <f t="shared" si="124"/>
        <v>0</v>
      </c>
      <c r="AQ174" s="12">
        <f t="shared" si="125"/>
        <v>0</v>
      </c>
      <c r="AR174" s="10">
        <f t="shared" si="126"/>
        <v>0</v>
      </c>
      <c r="AT174" s="17">
        <f t="shared" si="127"/>
        <v>0</v>
      </c>
      <c r="AU174" s="12">
        <f t="shared" si="128"/>
        <v>0</v>
      </c>
      <c r="AV174" s="12">
        <f t="shared" si="129"/>
        <v>0</v>
      </c>
      <c r="AW174" s="12">
        <f t="shared" si="130"/>
        <v>0</v>
      </c>
      <c r="AX174" s="12">
        <f t="shared" si="131"/>
        <v>0</v>
      </c>
      <c r="AY174" s="12">
        <f t="shared" si="132"/>
        <v>0</v>
      </c>
      <c r="AZ174" s="12">
        <f t="shared" si="133"/>
        <v>0</v>
      </c>
      <c r="BA174" s="12">
        <f t="shared" si="134"/>
        <v>0</v>
      </c>
      <c r="BB174" s="12">
        <f t="shared" si="135"/>
        <v>0</v>
      </c>
      <c r="BC174" s="12">
        <f t="shared" si="136"/>
        <v>0</v>
      </c>
      <c r="BD174" s="12">
        <f t="shared" si="137"/>
        <v>0</v>
      </c>
      <c r="BE174" s="12">
        <f t="shared" si="138"/>
        <v>0</v>
      </c>
      <c r="BF174" s="12">
        <f t="shared" si="139"/>
        <v>0</v>
      </c>
      <c r="BG174" s="12">
        <f t="shared" si="140"/>
        <v>0</v>
      </c>
      <c r="BH174" s="12">
        <f t="shared" si="141"/>
        <v>0</v>
      </c>
      <c r="BI174" s="12">
        <f t="shared" si="142"/>
        <v>0</v>
      </c>
      <c r="BJ174" s="12">
        <f t="shared" si="143"/>
        <v>0</v>
      </c>
      <c r="BK174" s="12">
        <f t="shared" si="144"/>
        <v>0</v>
      </c>
      <c r="BL174" s="12">
        <f t="shared" si="145"/>
        <v>0</v>
      </c>
      <c r="BM174" s="12">
        <f t="shared" si="146"/>
        <v>0</v>
      </c>
      <c r="BN174" s="10">
        <f t="shared" si="147"/>
        <v>0</v>
      </c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</row>
    <row r="175" spans="1:127" ht="15" thickBot="1" x14ac:dyDescent="0.35">
      <c r="A175" s="29">
        <f>'Radar RCS FOV boundary'!A174</f>
        <v>78</v>
      </c>
      <c r="B175" s="14">
        <f>'Radar RCS FOV boundary'!B174</f>
        <v>0</v>
      </c>
      <c r="C175" s="14">
        <f t="shared" si="151"/>
        <v>0</v>
      </c>
      <c r="D175" s="14">
        <f t="shared" si="151"/>
        <v>0</v>
      </c>
      <c r="E175" s="14">
        <f t="shared" si="151"/>
        <v>0</v>
      </c>
      <c r="F175" s="14">
        <f t="shared" si="151"/>
        <v>0</v>
      </c>
      <c r="G175" s="14">
        <f t="shared" si="151"/>
        <v>0</v>
      </c>
      <c r="H175" s="14">
        <f t="shared" si="151"/>
        <v>0</v>
      </c>
      <c r="I175" s="14">
        <f t="shared" si="151"/>
        <v>0</v>
      </c>
      <c r="J175" s="14">
        <f t="shared" si="151"/>
        <v>0</v>
      </c>
      <c r="K175" s="14">
        <f t="shared" si="151"/>
        <v>0</v>
      </c>
      <c r="L175" s="14">
        <f t="shared" si="151"/>
        <v>0</v>
      </c>
      <c r="M175" s="14">
        <f t="shared" si="151"/>
        <v>0</v>
      </c>
      <c r="N175" s="14">
        <f t="shared" si="151"/>
        <v>0</v>
      </c>
      <c r="O175" s="14">
        <f t="shared" si="151"/>
        <v>0</v>
      </c>
      <c r="P175" s="14">
        <f t="shared" si="151"/>
        <v>0</v>
      </c>
      <c r="Q175" s="14">
        <f t="shared" si="151"/>
        <v>0</v>
      </c>
      <c r="R175" s="14">
        <f t="shared" si="151"/>
        <v>0</v>
      </c>
      <c r="S175" s="14">
        <f t="shared" si="150"/>
        <v>0</v>
      </c>
      <c r="T175" s="14">
        <f t="shared" si="150"/>
        <v>0</v>
      </c>
      <c r="U175" s="14">
        <f t="shared" si="150"/>
        <v>0</v>
      </c>
      <c r="V175" s="20">
        <f t="shared" si="150"/>
        <v>0</v>
      </c>
      <c r="X175" s="17">
        <f t="shared" si="106"/>
        <v>0</v>
      </c>
      <c r="Y175" s="12">
        <f t="shared" si="107"/>
        <v>0</v>
      </c>
      <c r="Z175" s="12">
        <f t="shared" si="108"/>
        <v>0</v>
      </c>
      <c r="AA175" s="12">
        <f t="shared" si="109"/>
        <v>0</v>
      </c>
      <c r="AB175" s="12">
        <f t="shared" si="110"/>
        <v>0</v>
      </c>
      <c r="AC175" s="12">
        <f t="shared" si="111"/>
        <v>0</v>
      </c>
      <c r="AD175" s="12">
        <f t="shared" si="112"/>
        <v>0</v>
      </c>
      <c r="AE175" s="12">
        <f t="shared" si="113"/>
        <v>0</v>
      </c>
      <c r="AF175" s="12">
        <f t="shared" si="114"/>
        <v>0</v>
      </c>
      <c r="AG175" s="12">
        <f t="shared" si="115"/>
        <v>0</v>
      </c>
      <c r="AH175" s="12">
        <f t="shared" si="116"/>
        <v>0</v>
      </c>
      <c r="AI175" s="12">
        <f t="shared" si="117"/>
        <v>0</v>
      </c>
      <c r="AJ175" s="12">
        <f t="shared" si="118"/>
        <v>0</v>
      </c>
      <c r="AK175" s="12">
        <f t="shared" si="119"/>
        <v>0</v>
      </c>
      <c r="AL175" s="12">
        <f t="shared" si="120"/>
        <v>0</v>
      </c>
      <c r="AM175" s="12">
        <f t="shared" si="121"/>
        <v>0</v>
      </c>
      <c r="AN175" s="12">
        <f t="shared" si="122"/>
        <v>0</v>
      </c>
      <c r="AO175" s="12">
        <f t="shared" si="123"/>
        <v>0</v>
      </c>
      <c r="AP175" s="12">
        <f t="shared" si="124"/>
        <v>0</v>
      </c>
      <c r="AQ175" s="12">
        <f t="shared" si="125"/>
        <v>0</v>
      </c>
      <c r="AR175" s="10">
        <f t="shared" si="126"/>
        <v>0</v>
      </c>
      <c r="AT175" s="17">
        <f t="shared" si="127"/>
        <v>0</v>
      </c>
      <c r="AU175" s="12">
        <f t="shared" si="128"/>
        <v>0</v>
      </c>
      <c r="AV175" s="12">
        <f t="shared" si="129"/>
        <v>0</v>
      </c>
      <c r="AW175" s="12">
        <f t="shared" si="130"/>
        <v>0</v>
      </c>
      <c r="AX175" s="12">
        <f t="shared" si="131"/>
        <v>0</v>
      </c>
      <c r="AY175" s="12">
        <f t="shared" si="132"/>
        <v>0</v>
      </c>
      <c r="AZ175" s="12">
        <f t="shared" si="133"/>
        <v>0</v>
      </c>
      <c r="BA175" s="12">
        <f t="shared" si="134"/>
        <v>0</v>
      </c>
      <c r="BB175" s="12">
        <f t="shared" si="135"/>
        <v>0</v>
      </c>
      <c r="BC175" s="12">
        <f t="shared" si="136"/>
        <v>0</v>
      </c>
      <c r="BD175" s="12">
        <f t="shared" si="137"/>
        <v>0</v>
      </c>
      <c r="BE175" s="12">
        <f t="shared" si="138"/>
        <v>0</v>
      </c>
      <c r="BF175" s="12">
        <f t="shared" si="139"/>
        <v>0</v>
      </c>
      <c r="BG175" s="12">
        <f t="shared" si="140"/>
        <v>0</v>
      </c>
      <c r="BH175" s="12">
        <f t="shared" si="141"/>
        <v>0</v>
      </c>
      <c r="BI175" s="12">
        <f t="shared" si="142"/>
        <v>0</v>
      </c>
      <c r="BJ175" s="12">
        <f t="shared" si="143"/>
        <v>0</v>
      </c>
      <c r="BK175" s="12">
        <f t="shared" si="144"/>
        <v>0</v>
      </c>
      <c r="BL175" s="12">
        <f t="shared" si="145"/>
        <v>0</v>
      </c>
      <c r="BM175" s="12">
        <f t="shared" si="146"/>
        <v>0</v>
      </c>
      <c r="BN175" s="10">
        <f t="shared" si="147"/>
        <v>0</v>
      </c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</row>
    <row r="176" spans="1:127" ht="15" thickBot="1" x14ac:dyDescent="0.35">
      <c r="A176" s="29">
        <f>'Radar RCS FOV boundary'!A175</f>
        <v>79</v>
      </c>
      <c r="B176" s="14">
        <f>'Radar RCS FOV boundary'!B175</f>
        <v>0</v>
      </c>
      <c r="C176" s="14">
        <f t="shared" si="151"/>
        <v>0</v>
      </c>
      <c r="D176" s="14">
        <f t="shared" si="151"/>
        <v>0</v>
      </c>
      <c r="E176" s="14">
        <f t="shared" si="151"/>
        <v>0</v>
      </c>
      <c r="F176" s="14">
        <f t="shared" si="151"/>
        <v>0</v>
      </c>
      <c r="G176" s="14">
        <f t="shared" si="151"/>
        <v>0</v>
      </c>
      <c r="H176" s="14">
        <f t="shared" si="151"/>
        <v>0</v>
      </c>
      <c r="I176" s="14">
        <f t="shared" si="151"/>
        <v>0</v>
      </c>
      <c r="J176" s="14">
        <f t="shared" si="151"/>
        <v>0</v>
      </c>
      <c r="K176" s="14">
        <f t="shared" si="151"/>
        <v>0</v>
      </c>
      <c r="L176" s="14">
        <f t="shared" si="151"/>
        <v>0</v>
      </c>
      <c r="M176" s="14">
        <f t="shared" si="151"/>
        <v>0</v>
      </c>
      <c r="N176" s="14">
        <f t="shared" si="151"/>
        <v>0</v>
      </c>
      <c r="O176" s="14">
        <f t="shared" si="151"/>
        <v>0</v>
      </c>
      <c r="P176" s="14">
        <f t="shared" si="151"/>
        <v>0</v>
      </c>
      <c r="Q176" s="14">
        <f t="shared" si="151"/>
        <v>0</v>
      </c>
      <c r="R176" s="14">
        <f t="shared" si="151"/>
        <v>0</v>
      </c>
      <c r="S176" s="14">
        <f t="shared" si="150"/>
        <v>0</v>
      </c>
      <c r="T176" s="14">
        <f t="shared" si="150"/>
        <v>0</v>
      </c>
      <c r="U176" s="14">
        <f t="shared" si="150"/>
        <v>0</v>
      </c>
      <c r="V176" s="20">
        <f t="shared" si="150"/>
        <v>0</v>
      </c>
      <c r="X176" s="17">
        <f t="shared" si="106"/>
        <v>0</v>
      </c>
      <c r="Y176" s="12">
        <f t="shared" si="107"/>
        <v>0</v>
      </c>
      <c r="Z176" s="12">
        <f t="shared" si="108"/>
        <v>0</v>
      </c>
      <c r="AA176" s="12">
        <f t="shared" si="109"/>
        <v>0</v>
      </c>
      <c r="AB176" s="12">
        <f t="shared" si="110"/>
        <v>0</v>
      </c>
      <c r="AC176" s="12">
        <f t="shared" si="111"/>
        <v>0</v>
      </c>
      <c r="AD176" s="12">
        <f t="shared" si="112"/>
        <v>0</v>
      </c>
      <c r="AE176" s="12">
        <f t="shared" si="113"/>
        <v>0</v>
      </c>
      <c r="AF176" s="12">
        <f t="shared" si="114"/>
        <v>0</v>
      </c>
      <c r="AG176" s="12">
        <f t="shared" si="115"/>
        <v>0</v>
      </c>
      <c r="AH176" s="12">
        <f t="shared" si="116"/>
        <v>0</v>
      </c>
      <c r="AI176" s="12">
        <f t="shared" si="117"/>
        <v>0</v>
      </c>
      <c r="AJ176" s="12">
        <f t="shared" si="118"/>
        <v>0</v>
      </c>
      <c r="AK176" s="12">
        <f t="shared" si="119"/>
        <v>0</v>
      </c>
      <c r="AL176" s="12">
        <f t="shared" si="120"/>
        <v>0</v>
      </c>
      <c r="AM176" s="12">
        <f t="shared" si="121"/>
        <v>0</v>
      </c>
      <c r="AN176" s="12">
        <f t="shared" si="122"/>
        <v>0</v>
      </c>
      <c r="AO176" s="12">
        <f t="shared" si="123"/>
        <v>0</v>
      </c>
      <c r="AP176" s="12">
        <f t="shared" si="124"/>
        <v>0</v>
      </c>
      <c r="AQ176" s="12">
        <f t="shared" si="125"/>
        <v>0</v>
      </c>
      <c r="AR176" s="10">
        <f t="shared" si="126"/>
        <v>0</v>
      </c>
      <c r="AT176" s="17">
        <f t="shared" si="127"/>
        <v>0</v>
      </c>
      <c r="AU176" s="12">
        <f t="shared" si="128"/>
        <v>0</v>
      </c>
      <c r="AV176" s="12">
        <f t="shared" si="129"/>
        <v>0</v>
      </c>
      <c r="AW176" s="12">
        <f t="shared" si="130"/>
        <v>0</v>
      </c>
      <c r="AX176" s="12">
        <f t="shared" si="131"/>
        <v>0</v>
      </c>
      <c r="AY176" s="12">
        <f t="shared" si="132"/>
        <v>0</v>
      </c>
      <c r="AZ176" s="12">
        <f t="shared" si="133"/>
        <v>0</v>
      </c>
      <c r="BA176" s="12">
        <f t="shared" si="134"/>
        <v>0</v>
      </c>
      <c r="BB176" s="12">
        <f t="shared" si="135"/>
        <v>0</v>
      </c>
      <c r="BC176" s="12">
        <f t="shared" si="136"/>
        <v>0</v>
      </c>
      <c r="BD176" s="12">
        <f t="shared" si="137"/>
        <v>0</v>
      </c>
      <c r="BE176" s="12">
        <f t="shared" si="138"/>
        <v>0</v>
      </c>
      <c r="BF176" s="12">
        <f t="shared" si="139"/>
        <v>0</v>
      </c>
      <c r="BG176" s="12">
        <f t="shared" si="140"/>
        <v>0</v>
      </c>
      <c r="BH176" s="12">
        <f t="shared" si="141"/>
        <v>0</v>
      </c>
      <c r="BI176" s="12">
        <f t="shared" si="142"/>
        <v>0</v>
      </c>
      <c r="BJ176" s="12">
        <f t="shared" si="143"/>
        <v>0</v>
      </c>
      <c r="BK176" s="12">
        <f t="shared" si="144"/>
        <v>0</v>
      </c>
      <c r="BL176" s="12">
        <f t="shared" si="145"/>
        <v>0</v>
      </c>
      <c r="BM176" s="12">
        <f t="shared" si="146"/>
        <v>0</v>
      </c>
      <c r="BN176" s="10">
        <f t="shared" si="147"/>
        <v>0</v>
      </c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</row>
    <row r="177" spans="1:127" ht="15" thickBot="1" x14ac:dyDescent="0.35">
      <c r="A177" s="29">
        <f>'Radar RCS FOV boundary'!A176</f>
        <v>80</v>
      </c>
      <c r="B177" s="14">
        <f>'Radar RCS FOV boundary'!B176</f>
        <v>0</v>
      </c>
      <c r="C177" s="14">
        <f t="shared" si="151"/>
        <v>0</v>
      </c>
      <c r="D177" s="14">
        <f t="shared" si="151"/>
        <v>0</v>
      </c>
      <c r="E177" s="14">
        <f t="shared" si="151"/>
        <v>0</v>
      </c>
      <c r="F177" s="14">
        <f t="shared" si="151"/>
        <v>0</v>
      </c>
      <c r="G177" s="14">
        <f t="shared" si="151"/>
        <v>0</v>
      </c>
      <c r="H177" s="14">
        <f t="shared" si="151"/>
        <v>0</v>
      </c>
      <c r="I177" s="14">
        <f t="shared" si="151"/>
        <v>0</v>
      </c>
      <c r="J177" s="14">
        <f t="shared" si="151"/>
        <v>0</v>
      </c>
      <c r="K177" s="14">
        <f t="shared" si="151"/>
        <v>0</v>
      </c>
      <c r="L177" s="14">
        <f t="shared" si="151"/>
        <v>0</v>
      </c>
      <c r="M177" s="14">
        <f t="shared" si="151"/>
        <v>0</v>
      </c>
      <c r="N177" s="14">
        <f t="shared" si="151"/>
        <v>0</v>
      </c>
      <c r="O177" s="14">
        <f t="shared" si="151"/>
        <v>0</v>
      </c>
      <c r="P177" s="14">
        <f t="shared" si="151"/>
        <v>0</v>
      </c>
      <c r="Q177" s="14">
        <f t="shared" si="151"/>
        <v>0</v>
      </c>
      <c r="R177" s="14">
        <f t="shared" si="151"/>
        <v>0</v>
      </c>
      <c r="S177" s="14">
        <f t="shared" si="150"/>
        <v>0</v>
      </c>
      <c r="T177" s="14">
        <f t="shared" si="150"/>
        <v>0</v>
      </c>
      <c r="U177" s="14">
        <f t="shared" si="150"/>
        <v>0</v>
      </c>
      <c r="V177" s="20">
        <f t="shared" si="150"/>
        <v>0</v>
      </c>
      <c r="X177" s="17">
        <f t="shared" si="106"/>
        <v>0</v>
      </c>
      <c r="Y177" s="12">
        <f t="shared" si="107"/>
        <v>0</v>
      </c>
      <c r="Z177" s="12">
        <f t="shared" si="108"/>
        <v>0</v>
      </c>
      <c r="AA177" s="12">
        <f t="shared" si="109"/>
        <v>0</v>
      </c>
      <c r="AB177" s="12">
        <f t="shared" si="110"/>
        <v>0</v>
      </c>
      <c r="AC177" s="12">
        <f t="shared" si="111"/>
        <v>0</v>
      </c>
      <c r="AD177" s="12">
        <f t="shared" si="112"/>
        <v>0</v>
      </c>
      <c r="AE177" s="12">
        <f t="shared" si="113"/>
        <v>0</v>
      </c>
      <c r="AF177" s="12">
        <f t="shared" si="114"/>
        <v>0</v>
      </c>
      <c r="AG177" s="12">
        <f t="shared" si="115"/>
        <v>0</v>
      </c>
      <c r="AH177" s="12">
        <f t="shared" si="116"/>
        <v>0</v>
      </c>
      <c r="AI177" s="12">
        <f t="shared" si="117"/>
        <v>0</v>
      </c>
      <c r="AJ177" s="12">
        <f t="shared" si="118"/>
        <v>0</v>
      </c>
      <c r="AK177" s="12">
        <f t="shared" si="119"/>
        <v>0</v>
      </c>
      <c r="AL177" s="12">
        <f t="shared" si="120"/>
        <v>0</v>
      </c>
      <c r="AM177" s="12">
        <f t="shared" si="121"/>
        <v>0</v>
      </c>
      <c r="AN177" s="12">
        <f t="shared" si="122"/>
        <v>0</v>
      </c>
      <c r="AO177" s="12">
        <f t="shared" si="123"/>
        <v>0</v>
      </c>
      <c r="AP177" s="12">
        <f t="shared" si="124"/>
        <v>0</v>
      </c>
      <c r="AQ177" s="12">
        <f t="shared" si="125"/>
        <v>0</v>
      </c>
      <c r="AR177" s="10">
        <f t="shared" si="126"/>
        <v>0</v>
      </c>
      <c r="AT177" s="17">
        <f t="shared" si="127"/>
        <v>0</v>
      </c>
      <c r="AU177" s="12">
        <f t="shared" si="128"/>
        <v>0</v>
      </c>
      <c r="AV177" s="12">
        <f t="shared" si="129"/>
        <v>0</v>
      </c>
      <c r="AW177" s="12">
        <f t="shared" si="130"/>
        <v>0</v>
      </c>
      <c r="AX177" s="12">
        <f t="shared" si="131"/>
        <v>0</v>
      </c>
      <c r="AY177" s="12">
        <f t="shared" si="132"/>
        <v>0</v>
      </c>
      <c r="AZ177" s="12">
        <f t="shared" si="133"/>
        <v>0</v>
      </c>
      <c r="BA177" s="12">
        <f t="shared" si="134"/>
        <v>0</v>
      </c>
      <c r="BB177" s="12">
        <f t="shared" si="135"/>
        <v>0</v>
      </c>
      <c r="BC177" s="12">
        <f t="shared" si="136"/>
        <v>0</v>
      </c>
      <c r="BD177" s="12">
        <f t="shared" si="137"/>
        <v>0</v>
      </c>
      <c r="BE177" s="12">
        <f t="shared" si="138"/>
        <v>0</v>
      </c>
      <c r="BF177" s="12">
        <f t="shared" si="139"/>
        <v>0</v>
      </c>
      <c r="BG177" s="12">
        <f t="shared" si="140"/>
        <v>0</v>
      </c>
      <c r="BH177" s="12">
        <f t="shared" si="141"/>
        <v>0</v>
      </c>
      <c r="BI177" s="12">
        <f t="shared" si="142"/>
        <v>0</v>
      </c>
      <c r="BJ177" s="12">
        <f t="shared" si="143"/>
        <v>0</v>
      </c>
      <c r="BK177" s="12">
        <f t="shared" si="144"/>
        <v>0</v>
      </c>
      <c r="BL177" s="12">
        <f t="shared" si="145"/>
        <v>0</v>
      </c>
      <c r="BM177" s="12">
        <f t="shared" si="146"/>
        <v>0</v>
      </c>
      <c r="BN177" s="10">
        <f t="shared" si="147"/>
        <v>0</v>
      </c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</row>
    <row r="178" spans="1:127" ht="15" thickBot="1" x14ac:dyDescent="0.35">
      <c r="A178" s="29">
        <f>'Radar RCS FOV boundary'!A177</f>
        <v>81</v>
      </c>
      <c r="B178" s="14">
        <f>'Radar RCS FOV boundary'!B177</f>
        <v>0</v>
      </c>
      <c r="C178" s="14">
        <f t="shared" si="151"/>
        <v>0</v>
      </c>
      <c r="D178" s="14">
        <f t="shared" si="151"/>
        <v>0</v>
      </c>
      <c r="E178" s="14">
        <f t="shared" si="151"/>
        <v>0</v>
      </c>
      <c r="F178" s="14">
        <f t="shared" si="151"/>
        <v>0</v>
      </c>
      <c r="G178" s="14">
        <f t="shared" si="151"/>
        <v>0</v>
      </c>
      <c r="H178" s="14">
        <f t="shared" si="151"/>
        <v>0</v>
      </c>
      <c r="I178" s="14">
        <f t="shared" si="151"/>
        <v>0</v>
      </c>
      <c r="J178" s="14">
        <f t="shared" si="151"/>
        <v>0</v>
      </c>
      <c r="K178" s="14">
        <f t="shared" si="151"/>
        <v>0</v>
      </c>
      <c r="L178" s="14">
        <f t="shared" si="151"/>
        <v>0</v>
      </c>
      <c r="M178" s="14">
        <f t="shared" si="151"/>
        <v>0</v>
      </c>
      <c r="N178" s="14">
        <f t="shared" si="151"/>
        <v>0</v>
      </c>
      <c r="O178" s="14">
        <f t="shared" si="151"/>
        <v>0</v>
      </c>
      <c r="P178" s="14">
        <f t="shared" si="151"/>
        <v>0</v>
      </c>
      <c r="Q178" s="14">
        <f t="shared" si="151"/>
        <v>0</v>
      </c>
      <c r="R178" s="14">
        <f t="shared" si="151"/>
        <v>0</v>
      </c>
      <c r="S178" s="14">
        <f t="shared" si="150"/>
        <v>0</v>
      </c>
      <c r="T178" s="14">
        <f t="shared" si="150"/>
        <v>0</v>
      </c>
      <c r="U178" s="14">
        <f t="shared" si="150"/>
        <v>0</v>
      </c>
      <c r="V178" s="20">
        <f t="shared" si="150"/>
        <v>0</v>
      </c>
      <c r="X178" s="17">
        <f t="shared" si="106"/>
        <v>0</v>
      </c>
      <c r="Y178" s="12">
        <f t="shared" si="107"/>
        <v>0</v>
      </c>
      <c r="Z178" s="12">
        <f t="shared" si="108"/>
        <v>0</v>
      </c>
      <c r="AA178" s="12">
        <f t="shared" si="109"/>
        <v>0</v>
      </c>
      <c r="AB178" s="12">
        <f t="shared" si="110"/>
        <v>0</v>
      </c>
      <c r="AC178" s="12">
        <f t="shared" si="111"/>
        <v>0</v>
      </c>
      <c r="AD178" s="12">
        <f t="shared" si="112"/>
        <v>0</v>
      </c>
      <c r="AE178" s="12">
        <f t="shared" si="113"/>
        <v>0</v>
      </c>
      <c r="AF178" s="12">
        <f t="shared" si="114"/>
        <v>0</v>
      </c>
      <c r="AG178" s="12">
        <f t="shared" si="115"/>
        <v>0</v>
      </c>
      <c r="AH178" s="12">
        <f t="shared" si="116"/>
        <v>0</v>
      </c>
      <c r="AI178" s="12">
        <f t="shared" si="117"/>
        <v>0</v>
      </c>
      <c r="AJ178" s="12">
        <f t="shared" si="118"/>
        <v>0</v>
      </c>
      <c r="AK178" s="12">
        <f t="shared" si="119"/>
        <v>0</v>
      </c>
      <c r="AL178" s="12">
        <f t="shared" si="120"/>
        <v>0</v>
      </c>
      <c r="AM178" s="12">
        <f t="shared" si="121"/>
        <v>0</v>
      </c>
      <c r="AN178" s="12">
        <f t="shared" si="122"/>
        <v>0</v>
      </c>
      <c r="AO178" s="12">
        <f t="shared" si="123"/>
        <v>0</v>
      </c>
      <c r="AP178" s="12">
        <f t="shared" si="124"/>
        <v>0</v>
      </c>
      <c r="AQ178" s="12">
        <f t="shared" si="125"/>
        <v>0</v>
      </c>
      <c r="AR178" s="10">
        <f t="shared" si="126"/>
        <v>0</v>
      </c>
      <c r="AT178" s="17">
        <f t="shared" si="127"/>
        <v>0</v>
      </c>
      <c r="AU178" s="12">
        <f t="shared" si="128"/>
        <v>0</v>
      </c>
      <c r="AV178" s="12">
        <f t="shared" si="129"/>
        <v>0</v>
      </c>
      <c r="AW178" s="12">
        <f t="shared" si="130"/>
        <v>0</v>
      </c>
      <c r="AX178" s="12">
        <f t="shared" si="131"/>
        <v>0</v>
      </c>
      <c r="AY178" s="12">
        <f t="shared" si="132"/>
        <v>0</v>
      </c>
      <c r="AZ178" s="12">
        <f t="shared" si="133"/>
        <v>0</v>
      </c>
      <c r="BA178" s="12">
        <f t="shared" si="134"/>
        <v>0</v>
      </c>
      <c r="BB178" s="12">
        <f t="shared" si="135"/>
        <v>0</v>
      </c>
      <c r="BC178" s="12">
        <f t="shared" si="136"/>
        <v>0</v>
      </c>
      <c r="BD178" s="12">
        <f t="shared" si="137"/>
        <v>0</v>
      </c>
      <c r="BE178" s="12">
        <f t="shared" si="138"/>
        <v>0</v>
      </c>
      <c r="BF178" s="12">
        <f t="shared" si="139"/>
        <v>0</v>
      </c>
      <c r="BG178" s="12">
        <f t="shared" si="140"/>
        <v>0</v>
      </c>
      <c r="BH178" s="12">
        <f t="shared" si="141"/>
        <v>0</v>
      </c>
      <c r="BI178" s="12">
        <f t="shared" si="142"/>
        <v>0</v>
      </c>
      <c r="BJ178" s="12">
        <f t="shared" si="143"/>
        <v>0</v>
      </c>
      <c r="BK178" s="12">
        <f t="shared" si="144"/>
        <v>0</v>
      </c>
      <c r="BL178" s="12">
        <f t="shared" si="145"/>
        <v>0</v>
      </c>
      <c r="BM178" s="12">
        <f t="shared" si="146"/>
        <v>0</v>
      </c>
      <c r="BN178" s="10">
        <f t="shared" si="147"/>
        <v>0</v>
      </c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</row>
    <row r="179" spans="1:127" ht="15" thickBot="1" x14ac:dyDescent="0.35">
      <c r="A179" s="29">
        <f>'Radar RCS FOV boundary'!A178</f>
        <v>82</v>
      </c>
      <c r="B179" s="14">
        <f>'Radar RCS FOV boundary'!B178</f>
        <v>0</v>
      </c>
      <c r="C179" s="14">
        <f t="shared" si="151"/>
        <v>0</v>
      </c>
      <c r="D179" s="14">
        <f t="shared" si="151"/>
        <v>0</v>
      </c>
      <c r="E179" s="14">
        <f t="shared" si="151"/>
        <v>0</v>
      </c>
      <c r="F179" s="14">
        <f t="shared" si="151"/>
        <v>0</v>
      </c>
      <c r="G179" s="14">
        <f t="shared" si="151"/>
        <v>0</v>
      </c>
      <c r="H179" s="14">
        <f t="shared" si="151"/>
        <v>0</v>
      </c>
      <c r="I179" s="14">
        <f t="shared" si="151"/>
        <v>0</v>
      </c>
      <c r="J179" s="14">
        <f t="shared" si="151"/>
        <v>0</v>
      </c>
      <c r="K179" s="14">
        <f t="shared" si="151"/>
        <v>0</v>
      </c>
      <c r="L179" s="14">
        <f t="shared" si="151"/>
        <v>0</v>
      </c>
      <c r="M179" s="14">
        <f t="shared" si="151"/>
        <v>0</v>
      </c>
      <c r="N179" s="14">
        <f t="shared" si="151"/>
        <v>0</v>
      </c>
      <c r="O179" s="14">
        <f t="shared" si="151"/>
        <v>0</v>
      </c>
      <c r="P179" s="14">
        <f t="shared" si="151"/>
        <v>0</v>
      </c>
      <c r="Q179" s="14">
        <f t="shared" si="151"/>
        <v>0</v>
      </c>
      <c r="R179" s="14">
        <f t="shared" si="151"/>
        <v>0</v>
      </c>
      <c r="S179" s="14">
        <f t="shared" si="150"/>
        <v>0</v>
      </c>
      <c r="T179" s="14">
        <f t="shared" si="150"/>
        <v>0</v>
      </c>
      <c r="U179" s="14">
        <f t="shared" si="150"/>
        <v>0</v>
      </c>
      <c r="V179" s="20">
        <f t="shared" si="150"/>
        <v>0</v>
      </c>
      <c r="X179" s="17">
        <f t="shared" si="106"/>
        <v>0</v>
      </c>
      <c r="Y179" s="12">
        <f t="shared" si="107"/>
        <v>0</v>
      </c>
      <c r="Z179" s="12">
        <f t="shared" si="108"/>
        <v>0</v>
      </c>
      <c r="AA179" s="12">
        <f t="shared" si="109"/>
        <v>0</v>
      </c>
      <c r="AB179" s="12">
        <f t="shared" si="110"/>
        <v>0</v>
      </c>
      <c r="AC179" s="12">
        <f t="shared" si="111"/>
        <v>0</v>
      </c>
      <c r="AD179" s="12">
        <f t="shared" si="112"/>
        <v>0</v>
      </c>
      <c r="AE179" s="12">
        <f t="shared" si="113"/>
        <v>0</v>
      </c>
      <c r="AF179" s="12">
        <f t="shared" si="114"/>
        <v>0</v>
      </c>
      <c r="AG179" s="12">
        <f t="shared" si="115"/>
        <v>0</v>
      </c>
      <c r="AH179" s="12">
        <f t="shared" si="116"/>
        <v>0</v>
      </c>
      <c r="AI179" s="12">
        <f t="shared" si="117"/>
        <v>0</v>
      </c>
      <c r="AJ179" s="12">
        <f t="shared" si="118"/>
        <v>0</v>
      </c>
      <c r="AK179" s="12">
        <f t="shared" si="119"/>
        <v>0</v>
      </c>
      <c r="AL179" s="12">
        <f t="shared" si="120"/>
        <v>0</v>
      </c>
      <c r="AM179" s="12">
        <f t="shared" si="121"/>
        <v>0</v>
      </c>
      <c r="AN179" s="12">
        <f t="shared" si="122"/>
        <v>0</v>
      </c>
      <c r="AO179" s="12">
        <f t="shared" si="123"/>
        <v>0</v>
      </c>
      <c r="AP179" s="12">
        <f t="shared" si="124"/>
        <v>0</v>
      </c>
      <c r="AQ179" s="12">
        <f t="shared" si="125"/>
        <v>0</v>
      </c>
      <c r="AR179" s="10">
        <f t="shared" si="126"/>
        <v>0</v>
      </c>
      <c r="AT179" s="17">
        <f t="shared" si="127"/>
        <v>0</v>
      </c>
      <c r="AU179" s="12">
        <f t="shared" si="128"/>
        <v>0</v>
      </c>
      <c r="AV179" s="12">
        <f t="shared" si="129"/>
        <v>0</v>
      </c>
      <c r="AW179" s="12">
        <f t="shared" si="130"/>
        <v>0</v>
      </c>
      <c r="AX179" s="12">
        <f t="shared" si="131"/>
        <v>0</v>
      </c>
      <c r="AY179" s="12">
        <f t="shared" si="132"/>
        <v>0</v>
      </c>
      <c r="AZ179" s="12">
        <f t="shared" si="133"/>
        <v>0</v>
      </c>
      <c r="BA179" s="12">
        <f t="shared" si="134"/>
        <v>0</v>
      </c>
      <c r="BB179" s="12">
        <f t="shared" si="135"/>
        <v>0</v>
      </c>
      <c r="BC179" s="12">
        <f t="shared" si="136"/>
        <v>0</v>
      </c>
      <c r="BD179" s="12">
        <f t="shared" si="137"/>
        <v>0</v>
      </c>
      <c r="BE179" s="12">
        <f t="shared" si="138"/>
        <v>0</v>
      </c>
      <c r="BF179" s="12">
        <f t="shared" si="139"/>
        <v>0</v>
      </c>
      <c r="BG179" s="12">
        <f t="shared" si="140"/>
        <v>0</v>
      </c>
      <c r="BH179" s="12">
        <f t="shared" si="141"/>
        <v>0</v>
      </c>
      <c r="BI179" s="12">
        <f t="shared" si="142"/>
        <v>0</v>
      </c>
      <c r="BJ179" s="12">
        <f t="shared" si="143"/>
        <v>0</v>
      </c>
      <c r="BK179" s="12">
        <f t="shared" si="144"/>
        <v>0</v>
      </c>
      <c r="BL179" s="12">
        <f t="shared" si="145"/>
        <v>0</v>
      </c>
      <c r="BM179" s="12">
        <f t="shared" si="146"/>
        <v>0</v>
      </c>
      <c r="BN179" s="10">
        <f t="shared" si="147"/>
        <v>0</v>
      </c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</row>
    <row r="180" spans="1:127" ht="15" thickBot="1" x14ac:dyDescent="0.35">
      <c r="A180" s="29">
        <f>'Radar RCS FOV boundary'!A179</f>
        <v>83</v>
      </c>
      <c r="B180" s="14">
        <f>'Radar RCS FOV boundary'!B179</f>
        <v>0</v>
      </c>
      <c r="C180" s="14">
        <f t="shared" si="151"/>
        <v>0</v>
      </c>
      <c r="D180" s="14">
        <f t="shared" si="151"/>
        <v>0</v>
      </c>
      <c r="E180" s="14">
        <f t="shared" si="151"/>
        <v>0</v>
      </c>
      <c r="F180" s="14">
        <f t="shared" si="151"/>
        <v>0</v>
      </c>
      <c r="G180" s="14">
        <f t="shared" si="151"/>
        <v>0</v>
      </c>
      <c r="H180" s="14">
        <f t="shared" si="151"/>
        <v>0</v>
      </c>
      <c r="I180" s="14">
        <f t="shared" si="151"/>
        <v>0</v>
      </c>
      <c r="J180" s="14">
        <f t="shared" si="151"/>
        <v>0</v>
      </c>
      <c r="K180" s="14">
        <f t="shared" si="151"/>
        <v>0</v>
      </c>
      <c r="L180" s="14">
        <f t="shared" si="151"/>
        <v>0</v>
      </c>
      <c r="M180" s="14">
        <f t="shared" si="151"/>
        <v>0</v>
      </c>
      <c r="N180" s="14">
        <f t="shared" si="151"/>
        <v>0</v>
      </c>
      <c r="O180" s="14">
        <f t="shared" si="151"/>
        <v>0</v>
      </c>
      <c r="P180" s="14">
        <f t="shared" si="151"/>
        <v>0</v>
      </c>
      <c r="Q180" s="14">
        <f t="shared" si="151"/>
        <v>0</v>
      </c>
      <c r="R180" s="14">
        <f t="shared" ref="R180:V187" si="152">$B180 * POWER(10, -( (10 - R$6)/40) )</f>
        <v>0</v>
      </c>
      <c r="S180" s="14">
        <f t="shared" si="152"/>
        <v>0</v>
      </c>
      <c r="T180" s="14">
        <f t="shared" si="152"/>
        <v>0</v>
      </c>
      <c r="U180" s="14">
        <f t="shared" si="152"/>
        <v>0</v>
      </c>
      <c r="V180" s="20">
        <f t="shared" si="152"/>
        <v>0</v>
      </c>
      <c r="X180" s="17">
        <f t="shared" si="106"/>
        <v>0</v>
      </c>
      <c r="Y180" s="12">
        <f t="shared" si="107"/>
        <v>0</v>
      </c>
      <c r="Z180" s="12">
        <f t="shared" si="108"/>
        <v>0</v>
      </c>
      <c r="AA180" s="12">
        <f t="shared" si="109"/>
        <v>0</v>
      </c>
      <c r="AB180" s="12">
        <f t="shared" si="110"/>
        <v>0</v>
      </c>
      <c r="AC180" s="12">
        <f t="shared" si="111"/>
        <v>0</v>
      </c>
      <c r="AD180" s="12">
        <f t="shared" si="112"/>
        <v>0</v>
      </c>
      <c r="AE180" s="12">
        <f t="shared" si="113"/>
        <v>0</v>
      </c>
      <c r="AF180" s="12">
        <f t="shared" si="114"/>
        <v>0</v>
      </c>
      <c r="AG180" s="12">
        <f t="shared" si="115"/>
        <v>0</v>
      </c>
      <c r="AH180" s="12">
        <f t="shared" si="116"/>
        <v>0</v>
      </c>
      <c r="AI180" s="12">
        <f t="shared" si="117"/>
        <v>0</v>
      </c>
      <c r="AJ180" s="12">
        <f t="shared" si="118"/>
        <v>0</v>
      </c>
      <c r="AK180" s="12">
        <f t="shared" si="119"/>
        <v>0</v>
      </c>
      <c r="AL180" s="12">
        <f t="shared" si="120"/>
        <v>0</v>
      </c>
      <c r="AM180" s="12">
        <f t="shared" si="121"/>
        <v>0</v>
      </c>
      <c r="AN180" s="12">
        <f t="shared" si="122"/>
        <v>0</v>
      </c>
      <c r="AO180" s="12">
        <f t="shared" si="123"/>
        <v>0</v>
      </c>
      <c r="AP180" s="12">
        <f t="shared" si="124"/>
        <v>0</v>
      </c>
      <c r="AQ180" s="12">
        <f t="shared" si="125"/>
        <v>0</v>
      </c>
      <c r="AR180" s="10">
        <f t="shared" si="126"/>
        <v>0</v>
      </c>
      <c r="AT180" s="17">
        <f t="shared" si="127"/>
        <v>0</v>
      </c>
      <c r="AU180" s="12">
        <f t="shared" si="128"/>
        <v>0</v>
      </c>
      <c r="AV180" s="12">
        <f t="shared" si="129"/>
        <v>0</v>
      </c>
      <c r="AW180" s="12">
        <f t="shared" si="130"/>
        <v>0</v>
      </c>
      <c r="AX180" s="12">
        <f t="shared" si="131"/>
        <v>0</v>
      </c>
      <c r="AY180" s="12">
        <f t="shared" si="132"/>
        <v>0</v>
      </c>
      <c r="AZ180" s="12">
        <f t="shared" si="133"/>
        <v>0</v>
      </c>
      <c r="BA180" s="12">
        <f t="shared" si="134"/>
        <v>0</v>
      </c>
      <c r="BB180" s="12">
        <f t="shared" si="135"/>
        <v>0</v>
      </c>
      <c r="BC180" s="12">
        <f t="shared" si="136"/>
        <v>0</v>
      </c>
      <c r="BD180" s="12">
        <f t="shared" si="137"/>
        <v>0</v>
      </c>
      <c r="BE180" s="12">
        <f t="shared" si="138"/>
        <v>0</v>
      </c>
      <c r="BF180" s="12">
        <f t="shared" si="139"/>
        <v>0</v>
      </c>
      <c r="BG180" s="12">
        <f t="shared" si="140"/>
        <v>0</v>
      </c>
      <c r="BH180" s="12">
        <f t="shared" si="141"/>
        <v>0</v>
      </c>
      <c r="BI180" s="12">
        <f t="shared" si="142"/>
        <v>0</v>
      </c>
      <c r="BJ180" s="12">
        <f t="shared" si="143"/>
        <v>0</v>
      </c>
      <c r="BK180" s="12">
        <f t="shared" si="144"/>
        <v>0</v>
      </c>
      <c r="BL180" s="12">
        <f t="shared" si="145"/>
        <v>0</v>
      </c>
      <c r="BM180" s="12">
        <f t="shared" si="146"/>
        <v>0</v>
      </c>
      <c r="BN180" s="10">
        <f t="shared" si="147"/>
        <v>0</v>
      </c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</row>
    <row r="181" spans="1:127" ht="15" thickBot="1" x14ac:dyDescent="0.35">
      <c r="A181" s="29">
        <f>'Radar RCS FOV boundary'!A180</f>
        <v>84</v>
      </c>
      <c r="B181" s="14">
        <f>'Radar RCS FOV boundary'!B180</f>
        <v>0</v>
      </c>
      <c r="C181" s="14">
        <f t="shared" ref="C181:R187" si="153">$B181 * POWER(10, -( (10 - C$6)/40) )</f>
        <v>0</v>
      </c>
      <c r="D181" s="14">
        <f t="shared" si="153"/>
        <v>0</v>
      </c>
      <c r="E181" s="14">
        <f t="shared" si="153"/>
        <v>0</v>
      </c>
      <c r="F181" s="14">
        <f t="shared" si="153"/>
        <v>0</v>
      </c>
      <c r="G181" s="14">
        <f t="shared" si="153"/>
        <v>0</v>
      </c>
      <c r="H181" s="14">
        <f t="shared" si="153"/>
        <v>0</v>
      </c>
      <c r="I181" s="14">
        <f t="shared" si="153"/>
        <v>0</v>
      </c>
      <c r="J181" s="14">
        <f t="shared" si="153"/>
        <v>0</v>
      </c>
      <c r="K181" s="14">
        <f t="shared" si="153"/>
        <v>0</v>
      </c>
      <c r="L181" s="14">
        <f t="shared" si="153"/>
        <v>0</v>
      </c>
      <c r="M181" s="14">
        <f t="shared" si="153"/>
        <v>0</v>
      </c>
      <c r="N181" s="14">
        <f t="shared" si="153"/>
        <v>0</v>
      </c>
      <c r="O181" s="14">
        <f t="shared" si="153"/>
        <v>0</v>
      </c>
      <c r="P181" s="14">
        <f t="shared" si="153"/>
        <v>0</v>
      </c>
      <c r="Q181" s="14">
        <f t="shared" si="153"/>
        <v>0</v>
      </c>
      <c r="R181" s="14">
        <f t="shared" si="153"/>
        <v>0</v>
      </c>
      <c r="S181" s="14">
        <f t="shared" si="152"/>
        <v>0</v>
      </c>
      <c r="T181" s="14">
        <f t="shared" si="152"/>
        <v>0</v>
      </c>
      <c r="U181" s="14">
        <f t="shared" si="152"/>
        <v>0</v>
      </c>
      <c r="V181" s="20">
        <f t="shared" si="152"/>
        <v>0</v>
      </c>
      <c r="X181" s="17">
        <f t="shared" si="106"/>
        <v>0</v>
      </c>
      <c r="Y181" s="12">
        <f t="shared" si="107"/>
        <v>0</v>
      </c>
      <c r="Z181" s="12">
        <f t="shared" si="108"/>
        <v>0</v>
      </c>
      <c r="AA181" s="12">
        <f t="shared" si="109"/>
        <v>0</v>
      </c>
      <c r="AB181" s="12">
        <f t="shared" si="110"/>
        <v>0</v>
      </c>
      <c r="AC181" s="12">
        <f t="shared" si="111"/>
        <v>0</v>
      </c>
      <c r="AD181" s="12">
        <f t="shared" si="112"/>
        <v>0</v>
      </c>
      <c r="AE181" s="12">
        <f t="shared" si="113"/>
        <v>0</v>
      </c>
      <c r="AF181" s="12">
        <f t="shared" si="114"/>
        <v>0</v>
      </c>
      <c r="AG181" s="12">
        <f t="shared" si="115"/>
        <v>0</v>
      </c>
      <c r="AH181" s="12">
        <f t="shared" si="116"/>
        <v>0</v>
      </c>
      <c r="AI181" s="12">
        <f t="shared" si="117"/>
        <v>0</v>
      </c>
      <c r="AJ181" s="12">
        <f t="shared" si="118"/>
        <v>0</v>
      </c>
      <c r="AK181" s="12">
        <f t="shared" si="119"/>
        <v>0</v>
      </c>
      <c r="AL181" s="12">
        <f t="shared" si="120"/>
        <v>0</v>
      </c>
      <c r="AM181" s="12">
        <f t="shared" si="121"/>
        <v>0</v>
      </c>
      <c r="AN181" s="12">
        <f t="shared" si="122"/>
        <v>0</v>
      </c>
      <c r="AO181" s="12">
        <f t="shared" si="123"/>
        <v>0</v>
      </c>
      <c r="AP181" s="12">
        <f t="shared" si="124"/>
        <v>0</v>
      </c>
      <c r="AQ181" s="12">
        <f t="shared" si="125"/>
        <v>0</v>
      </c>
      <c r="AR181" s="10">
        <f t="shared" si="126"/>
        <v>0</v>
      </c>
      <c r="AT181" s="17">
        <f t="shared" si="127"/>
        <v>0</v>
      </c>
      <c r="AU181" s="12">
        <f t="shared" si="128"/>
        <v>0</v>
      </c>
      <c r="AV181" s="12">
        <f t="shared" si="129"/>
        <v>0</v>
      </c>
      <c r="AW181" s="12">
        <f t="shared" si="130"/>
        <v>0</v>
      </c>
      <c r="AX181" s="12">
        <f t="shared" si="131"/>
        <v>0</v>
      </c>
      <c r="AY181" s="12">
        <f t="shared" si="132"/>
        <v>0</v>
      </c>
      <c r="AZ181" s="12">
        <f t="shared" si="133"/>
        <v>0</v>
      </c>
      <c r="BA181" s="12">
        <f t="shared" si="134"/>
        <v>0</v>
      </c>
      <c r="BB181" s="12">
        <f t="shared" si="135"/>
        <v>0</v>
      </c>
      <c r="BC181" s="12">
        <f t="shared" si="136"/>
        <v>0</v>
      </c>
      <c r="BD181" s="12">
        <f t="shared" si="137"/>
        <v>0</v>
      </c>
      <c r="BE181" s="12">
        <f t="shared" si="138"/>
        <v>0</v>
      </c>
      <c r="BF181" s="12">
        <f t="shared" si="139"/>
        <v>0</v>
      </c>
      <c r="BG181" s="12">
        <f t="shared" si="140"/>
        <v>0</v>
      </c>
      <c r="BH181" s="12">
        <f t="shared" si="141"/>
        <v>0</v>
      </c>
      <c r="BI181" s="12">
        <f t="shared" si="142"/>
        <v>0</v>
      </c>
      <c r="BJ181" s="12">
        <f t="shared" si="143"/>
        <v>0</v>
      </c>
      <c r="BK181" s="12">
        <f t="shared" si="144"/>
        <v>0</v>
      </c>
      <c r="BL181" s="12">
        <f t="shared" si="145"/>
        <v>0</v>
      </c>
      <c r="BM181" s="12">
        <f t="shared" si="146"/>
        <v>0</v>
      </c>
      <c r="BN181" s="10">
        <f t="shared" si="147"/>
        <v>0</v>
      </c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</row>
    <row r="182" spans="1:127" ht="15" thickBot="1" x14ac:dyDescent="0.35">
      <c r="A182" s="29">
        <f>'Radar RCS FOV boundary'!A181</f>
        <v>85</v>
      </c>
      <c r="B182" s="14">
        <f>'Radar RCS FOV boundary'!B181</f>
        <v>0</v>
      </c>
      <c r="C182" s="14">
        <f t="shared" si="153"/>
        <v>0</v>
      </c>
      <c r="D182" s="14">
        <f t="shared" si="153"/>
        <v>0</v>
      </c>
      <c r="E182" s="14">
        <f t="shared" si="153"/>
        <v>0</v>
      </c>
      <c r="F182" s="14">
        <f t="shared" si="153"/>
        <v>0</v>
      </c>
      <c r="G182" s="14">
        <f t="shared" si="153"/>
        <v>0</v>
      </c>
      <c r="H182" s="14">
        <f t="shared" si="153"/>
        <v>0</v>
      </c>
      <c r="I182" s="14">
        <f t="shared" si="153"/>
        <v>0</v>
      </c>
      <c r="J182" s="14">
        <f t="shared" si="153"/>
        <v>0</v>
      </c>
      <c r="K182" s="14">
        <f t="shared" si="153"/>
        <v>0</v>
      </c>
      <c r="L182" s="14">
        <f t="shared" si="153"/>
        <v>0</v>
      </c>
      <c r="M182" s="14">
        <f t="shared" si="153"/>
        <v>0</v>
      </c>
      <c r="N182" s="14">
        <f t="shared" si="153"/>
        <v>0</v>
      </c>
      <c r="O182" s="14">
        <f t="shared" si="153"/>
        <v>0</v>
      </c>
      <c r="P182" s="14">
        <f t="shared" si="153"/>
        <v>0</v>
      </c>
      <c r="Q182" s="14">
        <f t="shared" si="153"/>
        <v>0</v>
      </c>
      <c r="R182" s="14">
        <f t="shared" si="153"/>
        <v>0</v>
      </c>
      <c r="S182" s="14">
        <f t="shared" si="152"/>
        <v>0</v>
      </c>
      <c r="T182" s="14">
        <f t="shared" si="152"/>
        <v>0</v>
      </c>
      <c r="U182" s="14">
        <f t="shared" si="152"/>
        <v>0</v>
      </c>
      <c r="V182" s="20">
        <f t="shared" si="152"/>
        <v>0</v>
      </c>
      <c r="X182" s="17">
        <f t="shared" si="106"/>
        <v>0</v>
      </c>
      <c r="Y182" s="12">
        <f t="shared" si="107"/>
        <v>0</v>
      </c>
      <c r="Z182" s="12">
        <f t="shared" si="108"/>
        <v>0</v>
      </c>
      <c r="AA182" s="12">
        <f t="shared" si="109"/>
        <v>0</v>
      </c>
      <c r="AB182" s="12">
        <f t="shared" si="110"/>
        <v>0</v>
      </c>
      <c r="AC182" s="12">
        <f t="shared" si="111"/>
        <v>0</v>
      </c>
      <c r="AD182" s="12">
        <f t="shared" si="112"/>
        <v>0</v>
      </c>
      <c r="AE182" s="12">
        <f t="shared" si="113"/>
        <v>0</v>
      </c>
      <c r="AF182" s="12">
        <f t="shared" si="114"/>
        <v>0</v>
      </c>
      <c r="AG182" s="12">
        <f t="shared" si="115"/>
        <v>0</v>
      </c>
      <c r="AH182" s="12">
        <f t="shared" si="116"/>
        <v>0</v>
      </c>
      <c r="AI182" s="12">
        <f t="shared" si="117"/>
        <v>0</v>
      </c>
      <c r="AJ182" s="12">
        <f t="shared" si="118"/>
        <v>0</v>
      </c>
      <c r="AK182" s="12">
        <f t="shared" si="119"/>
        <v>0</v>
      </c>
      <c r="AL182" s="12">
        <f t="shared" si="120"/>
        <v>0</v>
      </c>
      <c r="AM182" s="12">
        <f t="shared" si="121"/>
        <v>0</v>
      </c>
      <c r="AN182" s="12">
        <f t="shared" si="122"/>
        <v>0</v>
      </c>
      <c r="AO182" s="12">
        <f t="shared" si="123"/>
        <v>0</v>
      </c>
      <c r="AP182" s="12">
        <f t="shared" si="124"/>
        <v>0</v>
      </c>
      <c r="AQ182" s="12">
        <f t="shared" si="125"/>
        <v>0</v>
      </c>
      <c r="AR182" s="10">
        <f t="shared" si="126"/>
        <v>0</v>
      </c>
      <c r="AT182" s="17">
        <f t="shared" si="127"/>
        <v>0</v>
      </c>
      <c r="AU182" s="12">
        <f t="shared" si="128"/>
        <v>0</v>
      </c>
      <c r="AV182" s="12">
        <f t="shared" si="129"/>
        <v>0</v>
      </c>
      <c r="AW182" s="12">
        <f t="shared" si="130"/>
        <v>0</v>
      </c>
      <c r="AX182" s="12">
        <f t="shared" si="131"/>
        <v>0</v>
      </c>
      <c r="AY182" s="12">
        <f t="shared" si="132"/>
        <v>0</v>
      </c>
      <c r="AZ182" s="12">
        <f t="shared" si="133"/>
        <v>0</v>
      </c>
      <c r="BA182" s="12">
        <f t="shared" si="134"/>
        <v>0</v>
      </c>
      <c r="BB182" s="12">
        <f t="shared" si="135"/>
        <v>0</v>
      </c>
      <c r="BC182" s="12">
        <f t="shared" si="136"/>
        <v>0</v>
      </c>
      <c r="BD182" s="12">
        <f t="shared" si="137"/>
        <v>0</v>
      </c>
      <c r="BE182" s="12">
        <f t="shared" si="138"/>
        <v>0</v>
      </c>
      <c r="BF182" s="12">
        <f t="shared" si="139"/>
        <v>0</v>
      </c>
      <c r="BG182" s="12">
        <f t="shared" si="140"/>
        <v>0</v>
      </c>
      <c r="BH182" s="12">
        <f t="shared" si="141"/>
        <v>0</v>
      </c>
      <c r="BI182" s="12">
        <f t="shared" si="142"/>
        <v>0</v>
      </c>
      <c r="BJ182" s="12">
        <f t="shared" si="143"/>
        <v>0</v>
      </c>
      <c r="BK182" s="12">
        <f t="shared" si="144"/>
        <v>0</v>
      </c>
      <c r="BL182" s="12">
        <f t="shared" si="145"/>
        <v>0</v>
      </c>
      <c r="BM182" s="12">
        <f t="shared" si="146"/>
        <v>0</v>
      </c>
      <c r="BN182" s="10">
        <f t="shared" si="147"/>
        <v>0</v>
      </c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</row>
    <row r="183" spans="1:127" ht="15" thickBot="1" x14ac:dyDescent="0.35">
      <c r="A183" s="29">
        <f>'Radar RCS FOV boundary'!A182</f>
        <v>86</v>
      </c>
      <c r="B183" s="14">
        <f>'Radar RCS FOV boundary'!B182</f>
        <v>0</v>
      </c>
      <c r="C183" s="14">
        <f t="shared" si="153"/>
        <v>0</v>
      </c>
      <c r="D183" s="14">
        <f t="shared" si="153"/>
        <v>0</v>
      </c>
      <c r="E183" s="14">
        <f t="shared" si="153"/>
        <v>0</v>
      </c>
      <c r="F183" s="14">
        <f t="shared" si="153"/>
        <v>0</v>
      </c>
      <c r="G183" s="14">
        <f t="shared" si="153"/>
        <v>0</v>
      </c>
      <c r="H183" s="14">
        <f t="shared" si="153"/>
        <v>0</v>
      </c>
      <c r="I183" s="14">
        <f t="shared" si="153"/>
        <v>0</v>
      </c>
      <c r="J183" s="14">
        <f t="shared" si="153"/>
        <v>0</v>
      </c>
      <c r="K183" s="14">
        <f t="shared" si="153"/>
        <v>0</v>
      </c>
      <c r="L183" s="14">
        <f t="shared" si="153"/>
        <v>0</v>
      </c>
      <c r="M183" s="14">
        <f t="shared" si="153"/>
        <v>0</v>
      </c>
      <c r="N183" s="14">
        <f t="shared" si="153"/>
        <v>0</v>
      </c>
      <c r="O183" s="14">
        <f t="shared" si="153"/>
        <v>0</v>
      </c>
      <c r="P183" s="14">
        <f t="shared" si="153"/>
        <v>0</v>
      </c>
      <c r="Q183" s="14">
        <f t="shared" si="153"/>
        <v>0</v>
      </c>
      <c r="R183" s="14">
        <f t="shared" si="153"/>
        <v>0</v>
      </c>
      <c r="S183" s="14">
        <f t="shared" si="152"/>
        <v>0</v>
      </c>
      <c r="T183" s="14">
        <f t="shared" si="152"/>
        <v>0</v>
      </c>
      <c r="U183" s="14">
        <f t="shared" si="152"/>
        <v>0</v>
      </c>
      <c r="V183" s="20">
        <f t="shared" si="152"/>
        <v>0</v>
      </c>
      <c r="X183" s="17">
        <f t="shared" si="106"/>
        <v>0</v>
      </c>
      <c r="Y183" s="12">
        <f t="shared" si="107"/>
        <v>0</v>
      </c>
      <c r="Z183" s="12">
        <f t="shared" si="108"/>
        <v>0</v>
      </c>
      <c r="AA183" s="12">
        <f t="shared" si="109"/>
        <v>0</v>
      </c>
      <c r="AB183" s="12">
        <f t="shared" si="110"/>
        <v>0</v>
      </c>
      <c r="AC183" s="12">
        <f t="shared" si="111"/>
        <v>0</v>
      </c>
      <c r="AD183" s="12">
        <f t="shared" si="112"/>
        <v>0</v>
      </c>
      <c r="AE183" s="12">
        <f t="shared" si="113"/>
        <v>0</v>
      </c>
      <c r="AF183" s="12">
        <f t="shared" si="114"/>
        <v>0</v>
      </c>
      <c r="AG183" s="12">
        <f t="shared" si="115"/>
        <v>0</v>
      </c>
      <c r="AH183" s="12">
        <f t="shared" si="116"/>
        <v>0</v>
      </c>
      <c r="AI183" s="12">
        <f t="shared" si="117"/>
        <v>0</v>
      </c>
      <c r="AJ183" s="12">
        <f t="shared" si="118"/>
        <v>0</v>
      </c>
      <c r="AK183" s="12">
        <f t="shared" si="119"/>
        <v>0</v>
      </c>
      <c r="AL183" s="12">
        <f t="shared" si="120"/>
        <v>0</v>
      </c>
      <c r="AM183" s="12">
        <f t="shared" si="121"/>
        <v>0</v>
      </c>
      <c r="AN183" s="12">
        <f t="shared" si="122"/>
        <v>0</v>
      </c>
      <c r="AO183" s="12">
        <f t="shared" si="123"/>
        <v>0</v>
      </c>
      <c r="AP183" s="12">
        <f t="shared" si="124"/>
        <v>0</v>
      </c>
      <c r="AQ183" s="12">
        <f t="shared" si="125"/>
        <v>0</v>
      </c>
      <c r="AR183" s="10">
        <f t="shared" si="126"/>
        <v>0</v>
      </c>
      <c r="AT183" s="17">
        <f t="shared" si="127"/>
        <v>0</v>
      </c>
      <c r="AU183" s="12">
        <f t="shared" si="128"/>
        <v>0</v>
      </c>
      <c r="AV183" s="12">
        <f t="shared" si="129"/>
        <v>0</v>
      </c>
      <c r="AW183" s="12">
        <f t="shared" si="130"/>
        <v>0</v>
      </c>
      <c r="AX183" s="12">
        <f t="shared" si="131"/>
        <v>0</v>
      </c>
      <c r="AY183" s="12">
        <f t="shared" si="132"/>
        <v>0</v>
      </c>
      <c r="AZ183" s="12">
        <f t="shared" si="133"/>
        <v>0</v>
      </c>
      <c r="BA183" s="12">
        <f t="shared" si="134"/>
        <v>0</v>
      </c>
      <c r="BB183" s="12">
        <f t="shared" si="135"/>
        <v>0</v>
      </c>
      <c r="BC183" s="12">
        <f t="shared" si="136"/>
        <v>0</v>
      </c>
      <c r="BD183" s="12">
        <f t="shared" si="137"/>
        <v>0</v>
      </c>
      <c r="BE183" s="12">
        <f t="shared" si="138"/>
        <v>0</v>
      </c>
      <c r="BF183" s="12">
        <f t="shared" si="139"/>
        <v>0</v>
      </c>
      <c r="BG183" s="12">
        <f t="shared" si="140"/>
        <v>0</v>
      </c>
      <c r="BH183" s="12">
        <f t="shared" si="141"/>
        <v>0</v>
      </c>
      <c r="BI183" s="12">
        <f t="shared" si="142"/>
        <v>0</v>
      </c>
      <c r="BJ183" s="12">
        <f t="shared" si="143"/>
        <v>0</v>
      </c>
      <c r="BK183" s="12">
        <f t="shared" si="144"/>
        <v>0</v>
      </c>
      <c r="BL183" s="12">
        <f t="shared" si="145"/>
        <v>0</v>
      </c>
      <c r="BM183" s="12">
        <f t="shared" si="146"/>
        <v>0</v>
      </c>
      <c r="BN183" s="10">
        <f t="shared" si="147"/>
        <v>0</v>
      </c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</row>
    <row r="184" spans="1:127" ht="15" thickBot="1" x14ac:dyDescent="0.35">
      <c r="A184" s="29">
        <f>'Radar RCS FOV boundary'!A183</f>
        <v>87</v>
      </c>
      <c r="B184" s="14">
        <f>'Radar RCS FOV boundary'!B183</f>
        <v>0</v>
      </c>
      <c r="C184" s="14">
        <f t="shared" si="153"/>
        <v>0</v>
      </c>
      <c r="D184" s="14">
        <f t="shared" si="153"/>
        <v>0</v>
      </c>
      <c r="E184" s="14">
        <f t="shared" si="153"/>
        <v>0</v>
      </c>
      <c r="F184" s="14">
        <f t="shared" si="153"/>
        <v>0</v>
      </c>
      <c r="G184" s="14">
        <f t="shared" si="153"/>
        <v>0</v>
      </c>
      <c r="H184" s="14">
        <f t="shared" si="153"/>
        <v>0</v>
      </c>
      <c r="I184" s="14">
        <f t="shared" si="153"/>
        <v>0</v>
      </c>
      <c r="J184" s="14">
        <f t="shared" si="153"/>
        <v>0</v>
      </c>
      <c r="K184" s="14">
        <f t="shared" si="153"/>
        <v>0</v>
      </c>
      <c r="L184" s="14">
        <f t="shared" si="153"/>
        <v>0</v>
      </c>
      <c r="M184" s="14">
        <f t="shared" si="153"/>
        <v>0</v>
      </c>
      <c r="N184" s="14">
        <f t="shared" si="153"/>
        <v>0</v>
      </c>
      <c r="O184" s="14">
        <f t="shared" si="153"/>
        <v>0</v>
      </c>
      <c r="P184" s="14">
        <f t="shared" si="153"/>
        <v>0</v>
      </c>
      <c r="Q184" s="14">
        <f t="shared" si="153"/>
        <v>0</v>
      </c>
      <c r="R184" s="14">
        <f t="shared" si="153"/>
        <v>0</v>
      </c>
      <c r="S184" s="14">
        <f t="shared" si="152"/>
        <v>0</v>
      </c>
      <c r="T184" s="14">
        <f t="shared" si="152"/>
        <v>0</v>
      </c>
      <c r="U184" s="14">
        <f t="shared" si="152"/>
        <v>0</v>
      </c>
      <c r="V184" s="20">
        <f t="shared" si="152"/>
        <v>0</v>
      </c>
      <c r="X184" s="17">
        <f t="shared" si="106"/>
        <v>0</v>
      </c>
      <c r="Y184" s="12">
        <f t="shared" si="107"/>
        <v>0</v>
      </c>
      <c r="Z184" s="12">
        <f t="shared" si="108"/>
        <v>0</v>
      </c>
      <c r="AA184" s="12">
        <f t="shared" si="109"/>
        <v>0</v>
      </c>
      <c r="AB184" s="12">
        <f t="shared" si="110"/>
        <v>0</v>
      </c>
      <c r="AC184" s="12">
        <f t="shared" si="111"/>
        <v>0</v>
      </c>
      <c r="AD184" s="12">
        <f t="shared" si="112"/>
        <v>0</v>
      </c>
      <c r="AE184" s="12">
        <f t="shared" si="113"/>
        <v>0</v>
      </c>
      <c r="AF184" s="12">
        <f t="shared" si="114"/>
        <v>0</v>
      </c>
      <c r="AG184" s="12">
        <f t="shared" si="115"/>
        <v>0</v>
      </c>
      <c r="AH184" s="12">
        <f t="shared" si="116"/>
        <v>0</v>
      </c>
      <c r="AI184" s="12">
        <f t="shared" si="117"/>
        <v>0</v>
      </c>
      <c r="AJ184" s="12">
        <f t="shared" si="118"/>
        <v>0</v>
      </c>
      <c r="AK184" s="12">
        <f t="shared" si="119"/>
        <v>0</v>
      </c>
      <c r="AL184" s="12">
        <f t="shared" si="120"/>
        <v>0</v>
      </c>
      <c r="AM184" s="12">
        <f t="shared" si="121"/>
        <v>0</v>
      </c>
      <c r="AN184" s="12">
        <f t="shared" si="122"/>
        <v>0</v>
      </c>
      <c r="AO184" s="12">
        <f t="shared" si="123"/>
        <v>0</v>
      </c>
      <c r="AP184" s="12">
        <f t="shared" si="124"/>
        <v>0</v>
      </c>
      <c r="AQ184" s="12">
        <f t="shared" si="125"/>
        <v>0</v>
      </c>
      <c r="AR184" s="10">
        <f t="shared" si="126"/>
        <v>0</v>
      </c>
      <c r="AT184" s="17">
        <f t="shared" si="127"/>
        <v>0</v>
      </c>
      <c r="AU184" s="12">
        <f t="shared" si="128"/>
        <v>0</v>
      </c>
      <c r="AV184" s="12">
        <f t="shared" si="129"/>
        <v>0</v>
      </c>
      <c r="AW184" s="12">
        <f t="shared" si="130"/>
        <v>0</v>
      </c>
      <c r="AX184" s="12">
        <f t="shared" si="131"/>
        <v>0</v>
      </c>
      <c r="AY184" s="12">
        <f t="shared" si="132"/>
        <v>0</v>
      </c>
      <c r="AZ184" s="12">
        <f t="shared" si="133"/>
        <v>0</v>
      </c>
      <c r="BA184" s="12">
        <f t="shared" si="134"/>
        <v>0</v>
      </c>
      <c r="BB184" s="12">
        <f t="shared" si="135"/>
        <v>0</v>
      </c>
      <c r="BC184" s="12">
        <f t="shared" si="136"/>
        <v>0</v>
      </c>
      <c r="BD184" s="12">
        <f t="shared" si="137"/>
        <v>0</v>
      </c>
      <c r="BE184" s="12">
        <f t="shared" si="138"/>
        <v>0</v>
      </c>
      <c r="BF184" s="12">
        <f t="shared" si="139"/>
        <v>0</v>
      </c>
      <c r="BG184" s="12">
        <f t="shared" si="140"/>
        <v>0</v>
      </c>
      <c r="BH184" s="12">
        <f t="shared" si="141"/>
        <v>0</v>
      </c>
      <c r="BI184" s="12">
        <f t="shared" si="142"/>
        <v>0</v>
      </c>
      <c r="BJ184" s="12">
        <f t="shared" si="143"/>
        <v>0</v>
      </c>
      <c r="BK184" s="12">
        <f t="shared" si="144"/>
        <v>0</v>
      </c>
      <c r="BL184" s="12">
        <f t="shared" si="145"/>
        <v>0</v>
      </c>
      <c r="BM184" s="12">
        <f t="shared" si="146"/>
        <v>0</v>
      </c>
      <c r="BN184" s="10">
        <f t="shared" si="147"/>
        <v>0</v>
      </c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</row>
    <row r="185" spans="1:127" ht="15" thickBot="1" x14ac:dyDescent="0.35">
      <c r="A185" s="29">
        <f>'Radar RCS FOV boundary'!A184</f>
        <v>88</v>
      </c>
      <c r="B185" s="14">
        <f>'Radar RCS FOV boundary'!B184</f>
        <v>0</v>
      </c>
      <c r="C185" s="14">
        <f t="shared" si="153"/>
        <v>0</v>
      </c>
      <c r="D185" s="14">
        <f t="shared" si="153"/>
        <v>0</v>
      </c>
      <c r="E185" s="14">
        <f t="shared" si="153"/>
        <v>0</v>
      </c>
      <c r="F185" s="14">
        <f t="shared" si="153"/>
        <v>0</v>
      </c>
      <c r="G185" s="14">
        <f t="shared" si="153"/>
        <v>0</v>
      </c>
      <c r="H185" s="14">
        <f t="shared" si="153"/>
        <v>0</v>
      </c>
      <c r="I185" s="14">
        <f t="shared" si="153"/>
        <v>0</v>
      </c>
      <c r="J185" s="14">
        <f t="shared" si="153"/>
        <v>0</v>
      </c>
      <c r="K185" s="14">
        <f t="shared" si="153"/>
        <v>0</v>
      </c>
      <c r="L185" s="14">
        <f t="shared" si="153"/>
        <v>0</v>
      </c>
      <c r="M185" s="14">
        <f t="shared" si="153"/>
        <v>0</v>
      </c>
      <c r="N185" s="14">
        <f t="shared" si="153"/>
        <v>0</v>
      </c>
      <c r="O185" s="14">
        <f t="shared" si="153"/>
        <v>0</v>
      </c>
      <c r="P185" s="14">
        <f t="shared" si="153"/>
        <v>0</v>
      </c>
      <c r="Q185" s="14">
        <f t="shared" si="153"/>
        <v>0</v>
      </c>
      <c r="R185" s="14">
        <f t="shared" si="153"/>
        <v>0</v>
      </c>
      <c r="S185" s="14">
        <f t="shared" si="152"/>
        <v>0</v>
      </c>
      <c r="T185" s="14">
        <f t="shared" si="152"/>
        <v>0</v>
      </c>
      <c r="U185" s="14">
        <f t="shared" si="152"/>
        <v>0</v>
      </c>
      <c r="V185" s="20">
        <f t="shared" si="152"/>
        <v>0</v>
      </c>
      <c r="X185" s="17">
        <f t="shared" si="106"/>
        <v>0</v>
      </c>
      <c r="Y185" s="12">
        <f t="shared" si="107"/>
        <v>0</v>
      </c>
      <c r="Z185" s="12">
        <f t="shared" si="108"/>
        <v>0</v>
      </c>
      <c r="AA185" s="12">
        <f t="shared" si="109"/>
        <v>0</v>
      </c>
      <c r="AB185" s="12">
        <f t="shared" si="110"/>
        <v>0</v>
      </c>
      <c r="AC185" s="12">
        <f t="shared" si="111"/>
        <v>0</v>
      </c>
      <c r="AD185" s="12">
        <f t="shared" si="112"/>
        <v>0</v>
      </c>
      <c r="AE185" s="12">
        <f t="shared" si="113"/>
        <v>0</v>
      </c>
      <c r="AF185" s="12">
        <f t="shared" si="114"/>
        <v>0</v>
      </c>
      <c r="AG185" s="12">
        <f t="shared" si="115"/>
        <v>0</v>
      </c>
      <c r="AH185" s="12">
        <f t="shared" si="116"/>
        <v>0</v>
      </c>
      <c r="AI185" s="12">
        <f t="shared" si="117"/>
        <v>0</v>
      </c>
      <c r="AJ185" s="12">
        <f t="shared" si="118"/>
        <v>0</v>
      </c>
      <c r="AK185" s="12">
        <f t="shared" si="119"/>
        <v>0</v>
      </c>
      <c r="AL185" s="12">
        <f t="shared" si="120"/>
        <v>0</v>
      </c>
      <c r="AM185" s="12">
        <f t="shared" si="121"/>
        <v>0</v>
      </c>
      <c r="AN185" s="12">
        <f t="shared" si="122"/>
        <v>0</v>
      </c>
      <c r="AO185" s="12">
        <f t="shared" si="123"/>
        <v>0</v>
      </c>
      <c r="AP185" s="12">
        <f t="shared" si="124"/>
        <v>0</v>
      </c>
      <c r="AQ185" s="12">
        <f t="shared" si="125"/>
        <v>0</v>
      </c>
      <c r="AR185" s="10">
        <f t="shared" si="126"/>
        <v>0</v>
      </c>
      <c r="AT185" s="17">
        <f t="shared" si="127"/>
        <v>0</v>
      </c>
      <c r="AU185" s="12">
        <f t="shared" si="128"/>
        <v>0</v>
      </c>
      <c r="AV185" s="12">
        <f t="shared" si="129"/>
        <v>0</v>
      </c>
      <c r="AW185" s="12">
        <f t="shared" si="130"/>
        <v>0</v>
      </c>
      <c r="AX185" s="12">
        <f t="shared" si="131"/>
        <v>0</v>
      </c>
      <c r="AY185" s="12">
        <f t="shared" si="132"/>
        <v>0</v>
      </c>
      <c r="AZ185" s="12">
        <f t="shared" si="133"/>
        <v>0</v>
      </c>
      <c r="BA185" s="12">
        <f t="shared" si="134"/>
        <v>0</v>
      </c>
      <c r="BB185" s="12">
        <f t="shared" si="135"/>
        <v>0</v>
      </c>
      <c r="BC185" s="12">
        <f t="shared" si="136"/>
        <v>0</v>
      </c>
      <c r="BD185" s="12">
        <f t="shared" si="137"/>
        <v>0</v>
      </c>
      <c r="BE185" s="12">
        <f t="shared" si="138"/>
        <v>0</v>
      </c>
      <c r="BF185" s="12">
        <f t="shared" si="139"/>
        <v>0</v>
      </c>
      <c r="BG185" s="12">
        <f t="shared" si="140"/>
        <v>0</v>
      </c>
      <c r="BH185" s="12">
        <f t="shared" si="141"/>
        <v>0</v>
      </c>
      <c r="BI185" s="12">
        <f t="shared" si="142"/>
        <v>0</v>
      </c>
      <c r="BJ185" s="12">
        <f t="shared" si="143"/>
        <v>0</v>
      </c>
      <c r="BK185" s="12">
        <f t="shared" si="144"/>
        <v>0</v>
      </c>
      <c r="BL185" s="12">
        <f t="shared" si="145"/>
        <v>0</v>
      </c>
      <c r="BM185" s="12">
        <f t="shared" si="146"/>
        <v>0</v>
      </c>
      <c r="BN185" s="10">
        <f t="shared" si="147"/>
        <v>0</v>
      </c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</row>
    <row r="186" spans="1:127" ht="15" thickBot="1" x14ac:dyDescent="0.35">
      <c r="A186" s="29">
        <f>'Radar RCS FOV boundary'!A185</f>
        <v>89</v>
      </c>
      <c r="B186" s="14">
        <f>'Radar RCS FOV boundary'!B185</f>
        <v>0</v>
      </c>
      <c r="C186" s="14">
        <f t="shared" si="153"/>
        <v>0</v>
      </c>
      <c r="D186" s="14">
        <f t="shared" si="153"/>
        <v>0</v>
      </c>
      <c r="E186" s="14">
        <f t="shared" si="153"/>
        <v>0</v>
      </c>
      <c r="F186" s="14">
        <f t="shared" si="153"/>
        <v>0</v>
      </c>
      <c r="G186" s="14">
        <f t="shared" si="153"/>
        <v>0</v>
      </c>
      <c r="H186" s="14">
        <f t="shared" si="153"/>
        <v>0</v>
      </c>
      <c r="I186" s="14">
        <f t="shared" si="153"/>
        <v>0</v>
      </c>
      <c r="J186" s="14">
        <f t="shared" si="153"/>
        <v>0</v>
      </c>
      <c r="K186" s="14">
        <f t="shared" si="153"/>
        <v>0</v>
      </c>
      <c r="L186" s="14">
        <f t="shared" si="153"/>
        <v>0</v>
      </c>
      <c r="M186" s="14">
        <f t="shared" si="153"/>
        <v>0</v>
      </c>
      <c r="N186" s="14">
        <f t="shared" si="153"/>
        <v>0</v>
      </c>
      <c r="O186" s="14">
        <f t="shared" si="153"/>
        <v>0</v>
      </c>
      <c r="P186" s="14">
        <f t="shared" si="153"/>
        <v>0</v>
      </c>
      <c r="Q186" s="14">
        <f t="shared" si="153"/>
        <v>0</v>
      </c>
      <c r="R186" s="14">
        <f t="shared" si="153"/>
        <v>0</v>
      </c>
      <c r="S186" s="14">
        <f t="shared" si="152"/>
        <v>0</v>
      </c>
      <c r="T186" s="14">
        <f t="shared" si="152"/>
        <v>0</v>
      </c>
      <c r="U186" s="14">
        <f t="shared" si="152"/>
        <v>0</v>
      </c>
      <c r="V186" s="20">
        <f t="shared" si="152"/>
        <v>0</v>
      </c>
      <c r="X186" s="17">
        <f t="shared" si="106"/>
        <v>0</v>
      </c>
      <c r="Y186" s="12">
        <f t="shared" si="107"/>
        <v>0</v>
      </c>
      <c r="Z186" s="12">
        <f t="shared" si="108"/>
        <v>0</v>
      </c>
      <c r="AA186" s="12">
        <f t="shared" si="109"/>
        <v>0</v>
      </c>
      <c r="AB186" s="12">
        <f t="shared" si="110"/>
        <v>0</v>
      </c>
      <c r="AC186" s="12">
        <f t="shared" si="111"/>
        <v>0</v>
      </c>
      <c r="AD186" s="12">
        <f t="shared" si="112"/>
        <v>0</v>
      </c>
      <c r="AE186" s="12">
        <f t="shared" si="113"/>
        <v>0</v>
      </c>
      <c r="AF186" s="12">
        <f t="shared" si="114"/>
        <v>0</v>
      </c>
      <c r="AG186" s="12">
        <f t="shared" si="115"/>
        <v>0</v>
      </c>
      <c r="AH186" s="12">
        <f t="shared" si="116"/>
        <v>0</v>
      </c>
      <c r="AI186" s="12">
        <f t="shared" si="117"/>
        <v>0</v>
      </c>
      <c r="AJ186" s="12">
        <f t="shared" si="118"/>
        <v>0</v>
      </c>
      <c r="AK186" s="12">
        <f t="shared" si="119"/>
        <v>0</v>
      </c>
      <c r="AL186" s="12">
        <f t="shared" si="120"/>
        <v>0</v>
      </c>
      <c r="AM186" s="12">
        <f t="shared" si="121"/>
        <v>0</v>
      </c>
      <c r="AN186" s="12">
        <f t="shared" si="122"/>
        <v>0</v>
      </c>
      <c r="AO186" s="12">
        <f t="shared" si="123"/>
        <v>0</v>
      </c>
      <c r="AP186" s="12">
        <f t="shared" si="124"/>
        <v>0</v>
      </c>
      <c r="AQ186" s="12">
        <f t="shared" si="125"/>
        <v>0</v>
      </c>
      <c r="AR186" s="10">
        <f t="shared" si="126"/>
        <v>0</v>
      </c>
      <c r="AT186" s="17">
        <f t="shared" si="127"/>
        <v>0</v>
      </c>
      <c r="AU186" s="12">
        <f t="shared" si="128"/>
        <v>0</v>
      </c>
      <c r="AV186" s="12">
        <f t="shared" si="129"/>
        <v>0</v>
      </c>
      <c r="AW186" s="12">
        <f t="shared" si="130"/>
        <v>0</v>
      </c>
      <c r="AX186" s="12">
        <f t="shared" si="131"/>
        <v>0</v>
      </c>
      <c r="AY186" s="12">
        <f t="shared" si="132"/>
        <v>0</v>
      </c>
      <c r="AZ186" s="12">
        <f t="shared" si="133"/>
        <v>0</v>
      </c>
      <c r="BA186" s="12">
        <f t="shared" si="134"/>
        <v>0</v>
      </c>
      <c r="BB186" s="12">
        <f t="shared" si="135"/>
        <v>0</v>
      </c>
      <c r="BC186" s="12">
        <f t="shared" si="136"/>
        <v>0</v>
      </c>
      <c r="BD186" s="12">
        <f t="shared" si="137"/>
        <v>0</v>
      </c>
      <c r="BE186" s="12">
        <f t="shared" si="138"/>
        <v>0</v>
      </c>
      <c r="BF186" s="12">
        <f t="shared" si="139"/>
        <v>0</v>
      </c>
      <c r="BG186" s="12">
        <f t="shared" si="140"/>
        <v>0</v>
      </c>
      <c r="BH186" s="12">
        <f t="shared" si="141"/>
        <v>0</v>
      </c>
      <c r="BI186" s="12">
        <f t="shared" si="142"/>
        <v>0</v>
      </c>
      <c r="BJ186" s="12">
        <f t="shared" si="143"/>
        <v>0</v>
      </c>
      <c r="BK186" s="12">
        <f t="shared" si="144"/>
        <v>0</v>
      </c>
      <c r="BL186" s="12">
        <f t="shared" si="145"/>
        <v>0</v>
      </c>
      <c r="BM186" s="12">
        <f t="shared" si="146"/>
        <v>0</v>
      </c>
      <c r="BN186" s="10">
        <f t="shared" si="147"/>
        <v>0</v>
      </c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</row>
    <row r="187" spans="1:127" ht="15" thickBot="1" x14ac:dyDescent="0.35">
      <c r="A187" s="29">
        <f>'Radar RCS FOV boundary'!A186</f>
        <v>90</v>
      </c>
      <c r="B187" s="19">
        <f>'Radar RCS FOV boundary'!B186</f>
        <v>0</v>
      </c>
      <c r="C187" s="19">
        <f t="shared" si="153"/>
        <v>0</v>
      </c>
      <c r="D187" s="19">
        <f t="shared" si="153"/>
        <v>0</v>
      </c>
      <c r="E187" s="19">
        <f t="shared" si="153"/>
        <v>0</v>
      </c>
      <c r="F187" s="19">
        <f t="shared" si="153"/>
        <v>0</v>
      </c>
      <c r="G187" s="19">
        <f t="shared" si="153"/>
        <v>0</v>
      </c>
      <c r="H187" s="19">
        <f t="shared" si="153"/>
        <v>0</v>
      </c>
      <c r="I187" s="19">
        <f t="shared" si="153"/>
        <v>0</v>
      </c>
      <c r="J187" s="19">
        <f t="shared" si="153"/>
        <v>0</v>
      </c>
      <c r="K187" s="19">
        <f t="shared" si="153"/>
        <v>0</v>
      </c>
      <c r="L187" s="19">
        <f t="shared" si="153"/>
        <v>0</v>
      </c>
      <c r="M187" s="19">
        <f t="shared" si="153"/>
        <v>0</v>
      </c>
      <c r="N187" s="19">
        <f t="shared" si="153"/>
        <v>0</v>
      </c>
      <c r="O187" s="19">
        <f t="shared" si="153"/>
        <v>0</v>
      </c>
      <c r="P187" s="19">
        <f t="shared" si="153"/>
        <v>0</v>
      </c>
      <c r="Q187" s="19">
        <f t="shared" si="153"/>
        <v>0</v>
      </c>
      <c r="R187" s="19">
        <f t="shared" si="153"/>
        <v>0</v>
      </c>
      <c r="S187" s="19">
        <f t="shared" si="152"/>
        <v>0</v>
      </c>
      <c r="T187" s="19">
        <f t="shared" si="152"/>
        <v>0</v>
      </c>
      <c r="U187" s="19">
        <f t="shared" si="152"/>
        <v>0</v>
      </c>
      <c r="V187" s="21">
        <f t="shared" si="152"/>
        <v>0</v>
      </c>
      <c r="X187" s="1">
        <f t="shared" si="106"/>
        <v>0</v>
      </c>
      <c r="Y187" s="16">
        <f t="shared" si="107"/>
        <v>0</v>
      </c>
      <c r="Z187" s="16">
        <f t="shared" si="108"/>
        <v>0</v>
      </c>
      <c r="AA187" s="16">
        <f t="shared" si="109"/>
        <v>0</v>
      </c>
      <c r="AB187" s="16">
        <f t="shared" si="110"/>
        <v>0</v>
      </c>
      <c r="AC187" s="16">
        <f t="shared" si="111"/>
        <v>0</v>
      </c>
      <c r="AD187" s="16">
        <f t="shared" si="112"/>
        <v>0</v>
      </c>
      <c r="AE187" s="16">
        <f t="shared" si="113"/>
        <v>0</v>
      </c>
      <c r="AF187" s="16">
        <f t="shared" si="114"/>
        <v>0</v>
      </c>
      <c r="AG187" s="16">
        <f t="shared" si="115"/>
        <v>0</v>
      </c>
      <c r="AH187" s="16">
        <f t="shared" si="116"/>
        <v>0</v>
      </c>
      <c r="AI187" s="16">
        <f t="shared" si="117"/>
        <v>0</v>
      </c>
      <c r="AJ187" s="16">
        <f t="shared" si="118"/>
        <v>0</v>
      </c>
      <c r="AK187" s="16">
        <f t="shared" si="119"/>
        <v>0</v>
      </c>
      <c r="AL187" s="16">
        <f t="shared" si="120"/>
        <v>0</v>
      </c>
      <c r="AM187" s="16">
        <f t="shared" si="121"/>
        <v>0</v>
      </c>
      <c r="AN187" s="16">
        <f t="shared" si="122"/>
        <v>0</v>
      </c>
      <c r="AO187" s="16">
        <f t="shared" si="123"/>
        <v>0</v>
      </c>
      <c r="AP187" s="16">
        <f t="shared" si="124"/>
        <v>0</v>
      </c>
      <c r="AQ187" s="16">
        <f t="shared" si="125"/>
        <v>0</v>
      </c>
      <c r="AR187" s="11">
        <f t="shared" si="126"/>
        <v>0</v>
      </c>
      <c r="AT187" s="1">
        <f t="shared" si="127"/>
        <v>0</v>
      </c>
      <c r="AU187" s="16">
        <f t="shared" si="128"/>
        <v>0</v>
      </c>
      <c r="AV187" s="16">
        <f t="shared" si="129"/>
        <v>0</v>
      </c>
      <c r="AW187" s="16">
        <f t="shared" si="130"/>
        <v>0</v>
      </c>
      <c r="AX187" s="16">
        <f t="shared" si="131"/>
        <v>0</v>
      </c>
      <c r="AY187" s="16">
        <f t="shared" si="132"/>
        <v>0</v>
      </c>
      <c r="AZ187" s="16">
        <f t="shared" si="133"/>
        <v>0</v>
      </c>
      <c r="BA187" s="16">
        <f t="shared" si="134"/>
        <v>0</v>
      </c>
      <c r="BB187" s="16">
        <f t="shared" si="135"/>
        <v>0</v>
      </c>
      <c r="BC187" s="16">
        <f t="shared" si="136"/>
        <v>0</v>
      </c>
      <c r="BD187" s="16">
        <f t="shared" si="137"/>
        <v>0</v>
      </c>
      <c r="BE187" s="16">
        <f t="shared" si="138"/>
        <v>0</v>
      </c>
      <c r="BF187" s="16">
        <f t="shared" si="139"/>
        <v>0</v>
      </c>
      <c r="BG187" s="16">
        <f t="shared" si="140"/>
        <v>0</v>
      </c>
      <c r="BH187" s="16">
        <f t="shared" si="141"/>
        <v>0</v>
      </c>
      <c r="BI187" s="16">
        <f t="shared" si="142"/>
        <v>0</v>
      </c>
      <c r="BJ187" s="16">
        <f t="shared" si="143"/>
        <v>0</v>
      </c>
      <c r="BK187" s="16">
        <f t="shared" si="144"/>
        <v>0</v>
      </c>
      <c r="BL187" s="16">
        <f t="shared" si="145"/>
        <v>0</v>
      </c>
      <c r="BM187" s="16">
        <f t="shared" si="146"/>
        <v>0</v>
      </c>
      <c r="BN187" s="11">
        <f t="shared" si="147"/>
        <v>0</v>
      </c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</row>
    <row r="188" spans="1:127" x14ac:dyDescent="0.3">
      <c r="A188" s="27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</row>
    <row r="189" spans="1:127" x14ac:dyDescent="0.3">
      <c r="A189" s="27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</row>
    <row r="190" spans="1:127" x14ac:dyDescent="0.3">
      <c r="A190" s="27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</row>
    <row r="191" spans="1:127" x14ac:dyDescent="0.3">
      <c r="A191" s="27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</row>
    <row r="192" spans="1:127" x14ac:dyDescent="0.3">
      <c r="A192" s="27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</row>
    <row r="193" spans="1:127" x14ac:dyDescent="0.3">
      <c r="A193" s="27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</row>
    <row r="194" spans="1:127" x14ac:dyDescent="0.3">
      <c r="A194" s="27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</row>
    <row r="195" spans="1:127" x14ac:dyDescent="0.3">
      <c r="A195" s="27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</row>
    <row r="196" spans="1:127" x14ac:dyDescent="0.3">
      <c r="A196" s="27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</row>
    <row r="197" spans="1:127" x14ac:dyDescent="0.3">
      <c r="A197" s="27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</row>
    <row r="198" spans="1:127" x14ac:dyDescent="0.3">
      <c r="A198" s="27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</row>
    <row r="199" spans="1:127" x14ac:dyDescent="0.3">
      <c r="A199" s="27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</row>
    <row r="200" spans="1:127" x14ac:dyDescent="0.3">
      <c r="A200" s="27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</row>
    <row r="201" spans="1:127" x14ac:dyDescent="0.3">
      <c r="A201" s="27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</row>
    <row r="202" spans="1:127" x14ac:dyDescent="0.3">
      <c r="A202" s="27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</row>
    <row r="203" spans="1:127" x14ac:dyDescent="0.3">
      <c r="A203" s="27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</row>
    <row r="204" spans="1:127" x14ac:dyDescent="0.3">
      <c r="A204" s="27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</row>
    <row r="205" spans="1:127" x14ac:dyDescent="0.3">
      <c r="A205" s="27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</row>
    <row r="206" spans="1:127" x14ac:dyDescent="0.3">
      <c r="A206" s="27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</row>
    <row r="207" spans="1:127" x14ac:dyDescent="0.3">
      <c r="A207" s="27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</row>
    <row r="208" spans="1:127" x14ac:dyDescent="0.3">
      <c r="A208" s="27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</row>
    <row r="209" spans="1:127" x14ac:dyDescent="0.3">
      <c r="A209" s="27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</row>
    <row r="210" spans="1:127" x14ac:dyDescent="0.3">
      <c r="A210" s="27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</row>
    <row r="211" spans="1:127" x14ac:dyDescent="0.3">
      <c r="A211" s="27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</row>
    <row r="212" spans="1:127" x14ac:dyDescent="0.3">
      <c r="A212" s="27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</row>
    <row r="213" spans="1:127" x14ac:dyDescent="0.3">
      <c r="A213" s="27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</row>
    <row r="214" spans="1:127" x14ac:dyDescent="0.3">
      <c r="A214" s="27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</row>
    <row r="215" spans="1:127" x14ac:dyDescent="0.3">
      <c r="A215" s="27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</row>
    <row r="216" spans="1:127" x14ac:dyDescent="0.3">
      <c r="A216" s="27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</row>
    <row r="217" spans="1:127" x14ac:dyDescent="0.3">
      <c r="A217" s="27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</row>
    <row r="218" spans="1:127" x14ac:dyDescent="0.3">
      <c r="A218" s="27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</row>
    <row r="219" spans="1:127" x14ac:dyDescent="0.3">
      <c r="A219" s="27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</row>
    <row r="220" spans="1:127" x14ac:dyDescent="0.3">
      <c r="A220" s="27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</row>
    <row r="221" spans="1:127" x14ac:dyDescent="0.3">
      <c r="A221" s="27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</row>
    <row r="222" spans="1:127" x14ac:dyDescent="0.3">
      <c r="A222" s="27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</row>
    <row r="223" spans="1:127" x14ac:dyDescent="0.3">
      <c r="A223" s="27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</row>
    <row r="224" spans="1:127" x14ac:dyDescent="0.3">
      <c r="A224" s="27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</row>
    <row r="225" spans="1:127" x14ac:dyDescent="0.3">
      <c r="A225" s="27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</row>
    <row r="226" spans="1:127" x14ac:dyDescent="0.3">
      <c r="A226" s="27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</row>
    <row r="227" spans="1:127" x14ac:dyDescent="0.3">
      <c r="A227" s="27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</row>
    <row r="228" spans="1:127" x14ac:dyDescent="0.3">
      <c r="A228" s="27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</row>
    <row r="229" spans="1:127" x14ac:dyDescent="0.3">
      <c r="A229" s="27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</row>
    <row r="230" spans="1:127" x14ac:dyDescent="0.3">
      <c r="A230" s="27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</row>
    <row r="231" spans="1:127" x14ac:dyDescent="0.3">
      <c r="A231" s="27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</row>
    <row r="232" spans="1:127" x14ac:dyDescent="0.3">
      <c r="A232" s="27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</row>
    <row r="233" spans="1:127" x14ac:dyDescent="0.3">
      <c r="A233" s="27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</row>
    <row r="234" spans="1:127" x14ac:dyDescent="0.3">
      <c r="A234" s="27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</row>
    <row r="235" spans="1:127" x14ac:dyDescent="0.3">
      <c r="A235" s="27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</row>
    <row r="236" spans="1:127" x14ac:dyDescent="0.3">
      <c r="A236" s="27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</row>
    <row r="237" spans="1:127" x14ac:dyDescent="0.3">
      <c r="A237" s="27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</row>
    <row r="238" spans="1:127" x14ac:dyDescent="0.3">
      <c r="A238" s="27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</row>
    <row r="239" spans="1:127" x14ac:dyDescent="0.3">
      <c r="A239" s="27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</row>
    <row r="240" spans="1:127" x14ac:dyDescent="0.3">
      <c r="A240" s="27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</row>
    <row r="241" spans="1:127" x14ac:dyDescent="0.3">
      <c r="A241" s="27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</row>
    <row r="242" spans="1:127" x14ac:dyDescent="0.3">
      <c r="A242" s="27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</row>
    <row r="243" spans="1:127" x14ac:dyDescent="0.3">
      <c r="A243" s="27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</row>
    <row r="244" spans="1:127" x14ac:dyDescent="0.3">
      <c r="A244" s="27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</row>
    <row r="245" spans="1:127" x14ac:dyDescent="0.3">
      <c r="A245" s="27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</row>
    <row r="246" spans="1:127" x14ac:dyDescent="0.3">
      <c r="A246" s="27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</row>
    <row r="247" spans="1:127" x14ac:dyDescent="0.3">
      <c r="A247" s="27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</row>
    <row r="248" spans="1:127" x14ac:dyDescent="0.3">
      <c r="A248" s="27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</row>
    <row r="249" spans="1:127" x14ac:dyDescent="0.3">
      <c r="A249" s="27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</row>
    <row r="250" spans="1:127" x14ac:dyDescent="0.3">
      <c r="A250" s="27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</row>
    <row r="251" spans="1:127" x14ac:dyDescent="0.3">
      <c r="A251" s="27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</row>
    <row r="252" spans="1:127" x14ac:dyDescent="0.3">
      <c r="A252" s="27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</row>
    <row r="253" spans="1:127" x14ac:dyDescent="0.3">
      <c r="A253" s="27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</row>
    <row r="254" spans="1:127" x14ac:dyDescent="0.3">
      <c r="A254" s="27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</row>
    <row r="255" spans="1:127" x14ac:dyDescent="0.3">
      <c r="A255" s="27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</row>
    <row r="256" spans="1:127" x14ac:dyDescent="0.3">
      <c r="A256" s="27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</row>
    <row r="257" spans="1:127" x14ac:dyDescent="0.3">
      <c r="A257" s="27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</row>
    <row r="258" spans="1:127" x14ac:dyDescent="0.3">
      <c r="A258" s="27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</row>
    <row r="259" spans="1:127" x14ac:dyDescent="0.3">
      <c r="A259" s="27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</row>
    <row r="260" spans="1:127" x14ac:dyDescent="0.3">
      <c r="A260" s="27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</row>
    <row r="261" spans="1:127" x14ac:dyDescent="0.3">
      <c r="A261" s="27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</row>
    <row r="262" spans="1:127" x14ac:dyDescent="0.3">
      <c r="A262" s="27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</row>
    <row r="263" spans="1:127" x14ac:dyDescent="0.3">
      <c r="A263" s="27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</row>
    <row r="264" spans="1:127" x14ac:dyDescent="0.3">
      <c r="A264" s="27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</row>
    <row r="265" spans="1:127" x14ac:dyDescent="0.3">
      <c r="A265" s="27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</row>
    <row r="266" spans="1:127" x14ac:dyDescent="0.3">
      <c r="A266" s="27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</row>
    <row r="267" spans="1:127" x14ac:dyDescent="0.3">
      <c r="A267" s="27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</row>
    <row r="268" spans="1:127" x14ac:dyDescent="0.3">
      <c r="A268" s="27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</row>
    <row r="269" spans="1:127" x14ac:dyDescent="0.3">
      <c r="A269" s="27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</row>
    <row r="270" spans="1:127" x14ac:dyDescent="0.3">
      <c r="A270" s="27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</row>
    <row r="271" spans="1:127" x14ac:dyDescent="0.3">
      <c r="A271" s="27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</row>
    <row r="272" spans="1:127" x14ac:dyDescent="0.3">
      <c r="A272" s="27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</row>
    <row r="273" spans="1:127" x14ac:dyDescent="0.3">
      <c r="A273" s="27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</row>
    <row r="274" spans="1:127" x14ac:dyDescent="0.3">
      <c r="A274" s="27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</row>
    <row r="275" spans="1:127" x14ac:dyDescent="0.3">
      <c r="A275" s="27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</row>
    <row r="276" spans="1:127" x14ac:dyDescent="0.3">
      <c r="A276" s="27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</row>
    <row r="277" spans="1:127" x14ac:dyDescent="0.3">
      <c r="A277" s="27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</row>
    <row r="278" spans="1:127" x14ac:dyDescent="0.3">
      <c r="A278" s="27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</row>
    <row r="279" spans="1:127" x14ac:dyDescent="0.3">
      <c r="A279" s="27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</row>
    <row r="280" spans="1:127" x14ac:dyDescent="0.3">
      <c r="A280" s="27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</row>
    <row r="281" spans="1:127" x14ac:dyDescent="0.3">
      <c r="A281" s="27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</row>
    <row r="282" spans="1:127" x14ac:dyDescent="0.3">
      <c r="A282" s="27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</row>
    <row r="283" spans="1:127" x14ac:dyDescent="0.3">
      <c r="A283" s="27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</row>
    <row r="284" spans="1:127" x14ac:dyDescent="0.3">
      <c r="A284" s="27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</row>
    <row r="285" spans="1:127" x14ac:dyDescent="0.3">
      <c r="A285" s="27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</row>
    <row r="286" spans="1:127" x14ac:dyDescent="0.3">
      <c r="A286" s="27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</row>
    <row r="287" spans="1:127" x14ac:dyDescent="0.3">
      <c r="A287" s="27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</row>
    <row r="288" spans="1:127" x14ac:dyDescent="0.3">
      <c r="A288" s="27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</row>
    <row r="289" spans="1:127" x14ac:dyDescent="0.3">
      <c r="A289" s="27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</row>
    <row r="290" spans="1:127" x14ac:dyDescent="0.3">
      <c r="A290" s="27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</row>
    <row r="291" spans="1:127" x14ac:dyDescent="0.3">
      <c r="A291" s="27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</row>
    <row r="292" spans="1:127" x14ac:dyDescent="0.3">
      <c r="A292" s="27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</row>
    <row r="293" spans="1:127" x14ac:dyDescent="0.3">
      <c r="A293" s="27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</row>
    <row r="294" spans="1:127" x14ac:dyDescent="0.3">
      <c r="A294" s="27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</row>
    <row r="295" spans="1:127" x14ac:dyDescent="0.3">
      <c r="A295" s="27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</row>
    <row r="296" spans="1:127" x14ac:dyDescent="0.3">
      <c r="A296" s="27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</row>
    <row r="297" spans="1:127" x14ac:dyDescent="0.3">
      <c r="A297" s="27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</row>
    <row r="298" spans="1:127" x14ac:dyDescent="0.3">
      <c r="A298" s="27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</row>
    <row r="299" spans="1:127" x14ac:dyDescent="0.3">
      <c r="A299" s="27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</row>
    <row r="300" spans="1:127" x14ac:dyDescent="0.3">
      <c r="A300" s="27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</row>
    <row r="301" spans="1:127" x14ac:dyDescent="0.3">
      <c r="A301" s="27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</row>
    <row r="302" spans="1:127" x14ac:dyDescent="0.3">
      <c r="A302" s="27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</row>
    <row r="303" spans="1:127" x14ac:dyDescent="0.3">
      <c r="A303" s="27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</row>
    <row r="304" spans="1:127" x14ac:dyDescent="0.3">
      <c r="A304" s="27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</row>
    <row r="305" spans="1:127" x14ac:dyDescent="0.3">
      <c r="A305" s="27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</row>
    <row r="306" spans="1:127" x14ac:dyDescent="0.3">
      <c r="A306" s="27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</row>
    <row r="307" spans="1:127" x14ac:dyDescent="0.3">
      <c r="A307" s="27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</row>
    <row r="308" spans="1:127" x14ac:dyDescent="0.3">
      <c r="A308" s="27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</row>
    <row r="309" spans="1:127" x14ac:dyDescent="0.3">
      <c r="A309" s="27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</row>
    <row r="310" spans="1:127" x14ac:dyDescent="0.3">
      <c r="A310" s="27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</row>
    <row r="311" spans="1:127" x14ac:dyDescent="0.3">
      <c r="A311" s="27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</row>
    <row r="312" spans="1:127" x14ac:dyDescent="0.3">
      <c r="A312" s="27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</row>
    <row r="313" spans="1:127" x14ac:dyDescent="0.3">
      <c r="A313" s="27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</row>
    <row r="314" spans="1:127" x14ac:dyDescent="0.3">
      <c r="A314" s="27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</row>
    <row r="315" spans="1:127" x14ac:dyDescent="0.3">
      <c r="A315" s="27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</row>
    <row r="316" spans="1:127" x14ac:dyDescent="0.3">
      <c r="A316" s="27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</row>
    <row r="317" spans="1:127" x14ac:dyDescent="0.3">
      <c r="A317" s="27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</row>
    <row r="318" spans="1:127" x14ac:dyDescent="0.3">
      <c r="A318" s="27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</row>
    <row r="319" spans="1:127" x14ac:dyDescent="0.3">
      <c r="A319" s="27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</row>
    <row r="320" spans="1:127" x14ac:dyDescent="0.3">
      <c r="A320" s="27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</row>
    <row r="321" spans="1:127" x14ac:dyDescent="0.3">
      <c r="A321" s="27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</row>
    <row r="322" spans="1:127" x14ac:dyDescent="0.3">
      <c r="A322" s="27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</row>
    <row r="323" spans="1:127" x14ac:dyDescent="0.3"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</row>
  </sheetData>
  <mergeCells count="5">
    <mergeCell ref="B4:V5"/>
    <mergeCell ref="A4:A5"/>
    <mergeCell ref="X4:AR5"/>
    <mergeCell ref="AT4:BN5"/>
    <mergeCell ref="A1:BN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Problem Statement</vt:lpstr>
      <vt:lpstr>Solution Concept</vt:lpstr>
      <vt:lpstr>Radar FOV Boundary Spec </vt:lpstr>
      <vt:lpstr>Radar FOV Boundary Interpolated</vt:lpstr>
      <vt:lpstr>Radar RCS FOV boundary</vt:lpstr>
      <vt:lpstr>Radar RCS FOV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Udit Bhaskar</dc:creator>
  <cp:lastModifiedBy>Udit Bhaskar</cp:lastModifiedBy>
  <dcterms:created xsi:type="dcterms:W3CDTF">2020-05-05T11:28:04Z</dcterms:created>
  <dcterms:modified xsi:type="dcterms:W3CDTF">2021-01-14T16:43:46Z</dcterms:modified>
</cp:coreProperties>
</file>