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4061827\TFS\SVIFF_Releases\Release3\FIRMWARE\tasks\control\"/>
    </mc:Choice>
  </mc:AlternateContent>
  <bookViews>
    <workbookView xWindow="30" yWindow="915" windowWidth="20940" windowHeight="6435" activeTab="1"/>
  </bookViews>
  <sheets>
    <sheet name="Legend and use" sheetId="2" r:id="rId1"/>
    <sheet name="Description and calc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F18" i="1" s="1"/>
  <c r="C17" i="1"/>
  <c r="F17" i="1" s="1"/>
  <c r="C14" i="1"/>
  <c r="D14" i="1" s="1"/>
  <c r="C16" i="1"/>
  <c r="F16" i="1" s="1"/>
  <c r="C15" i="1"/>
  <c r="F15" i="1" s="1"/>
  <c r="C13" i="1"/>
  <c r="F13" i="1" s="1"/>
  <c r="C12" i="1"/>
  <c r="F12" i="1" s="1"/>
  <c r="C11" i="1"/>
  <c r="F11" i="1" s="1"/>
  <c r="C10" i="1"/>
  <c r="F10" i="1" s="1"/>
  <c r="C9" i="1"/>
  <c r="F9" i="1" s="1"/>
  <c r="C8" i="1"/>
  <c r="F8" i="1" s="1"/>
  <c r="C7" i="1"/>
  <c r="F7" i="1" s="1"/>
  <c r="C6" i="1"/>
  <c r="F6" i="1" s="1"/>
  <c r="C5" i="1"/>
  <c r="F5" i="1" s="1"/>
  <c r="C4" i="1"/>
  <c r="D4" i="1" s="1"/>
  <c r="C3" i="1"/>
  <c r="E1" i="1" s="1"/>
  <c r="D18" i="1" l="1"/>
  <c r="D17" i="1"/>
  <c r="F14" i="1"/>
  <c r="D6" i="1"/>
  <c r="F3" i="1"/>
  <c r="D7" i="1"/>
  <c r="F4" i="1"/>
  <c r="D8" i="1"/>
  <c r="D9" i="1"/>
  <c r="D10" i="1"/>
  <c r="D11" i="1"/>
  <c r="D12" i="1"/>
  <c r="D13" i="1"/>
  <c r="D15" i="1"/>
  <c r="D3" i="1"/>
  <c r="D16" i="1"/>
  <c r="D5" i="1"/>
</calcChain>
</file>

<file path=xl/sharedStrings.xml><?xml version="1.0" encoding="utf-8"?>
<sst xmlns="http://schemas.openxmlformats.org/spreadsheetml/2006/main" count="67" uniqueCount="64">
  <si>
    <t>Bit Num</t>
  </si>
  <si>
    <t>Bit Mask</t>
  </si>
  <si>
    <t>BitMask Hex</t>
  </si>
  <si>
    <t>Option</t>
  </si>
  <si>
    <t>Selection</t>
  </si>
  <si>
    <t>OvershootCountUse</t>
  </si>
  <si>
    <t>AllowExtraStabilityWait</t>
  </si>
  <si>
    <t>UseActualPosDiffForPoscomp</t>
  </si>
  <si>
    <t>UseTimeForTauCalc</t>
  </si>
  <si>
    <t>MinLimitingPAdjust</t>
  </si>
  <si>
    <t>RampStabilizeByPos</t>
  </si>
  <si>
    <t>StabilizeBias</t>
  </si>
  <si>
    <t>PostStabilizePosPres</t>
  </si>
  <si>
    <t>StartWithNominalPosComp</t>
  </si>
  <si>
    <t>Meaning</t>
  </si>
  <si>
    <t>1=like ESD, 0=like AP</t>
  </si>
  <si>
    <t>1=In initial stabilization effort, add wait for stable position</t>
  </si>
  <si>
    <t>1=actually attained position difference, 0=nominal 20%</t>
  </si>
  <si>
    <t>1=time calc on time spent, 0=count of nominal intervals</t>
  </si>
  <si>
    <t>1=smallest adjustment to bring P+Padjust in range, 0=set Padjust=0 (like AP)</t>
  </si>
  <si>
    <t>Comment</t>
  </si>
  <si>
    <t>1=start with poscomp=15 (COMP_BASE), 0=with existing poscomp</t>
  </si>
  <si>
    <t>1=At end of initial stabilization effort, add wait for stable position and pressure</t>
  </si>
  <si>
    <t>1=At start, wait for stable bias, 0=wait 2s</t>
  </si>
  <si>
    <t>1=wait for stable pos in ramp, 0=wait 1 s</t>
  </si>
  <si>
    <t>Doesn't look to make much difference</t>
  </si>
  <si>
    <t>Applies only to valves with very small P</t>
  </si>
  <si>
    <t>Doesn't look to help consistency</t>
  </si>
  <si>
    <t>Decode</t>
  </si>
  <si>
    <t>&lt;-SA 129.15 Output</t>
  </si>
  <si>
    <t>Input to SA 130.15-&gt;</t>
  </si>
  <si>
    <t>1 tends to produce lower P but step test looks similar. Repeatability appears worse</t>
  </si>
  <si>
    <t>1 appears to improve consistency but looked not good in my experiments</t>
  </si>
  <si>
    <t>UseSmoothedPositionForPosComp</t>
  </si>
  <si>
    <t xml:space="preserve">1=Use smoothed (1st-order filtered) position, 0=instant. </t>
  </si>
  <si>
    <t>UseSmoothedPositionForStep</t>
  </si>
  <si>
    <t>1 requires UseActualPosDiffForPoscomp=1 to have effect. Affects valve swing</t>
  </si>
  <si>
    <t>UsePrelimPosComp</t>
  </si>
  <si>
    <t xml:space="preserve">Doesn't appear to improve results </t>
  </si>
  <si>
    <t>1=Update poscomp along with other parameters</t>
  </si>
  <si>
    <t>Color coding:</t>
  </si>
  <si>
    <t>Want to evaluate</t>
  </si>
  <si>
    <t>Most likely, bad idea</t>
  </si>
  <si>
    <t>Not of high importance</t>
  </si>
  <si>
    <t>How to use:</t>
  </si>
  <si>
    <t>Enter 1 in each option cell in col. D you want to activate</t>
  </si>
  <si>
    <t>DisAllowOutOfRangeInterimPID</t>
  </si>
  <si>
    <t>UseSmoothedPositionForRamp</t>
  </si>
  <si>
    <t>Apply_nY_min_fix</t>
  </si>
  <si>
    <t>Include_P_and_D_in_bias</t>
  </si>
  <si>
    <t>Cell E1 has the number to punch in command 130.15.</t>
  </si>
  <si>
    <t>Enter options from 129.15 into D1. Column D will have 1's for the options in effect</t>
  </si>
  <si>
    <t>Other parameters in {129,130}.15</t>
  </si>
  <si>
    <t>PAdjust Recalc Scale2: inconsistent 16 in AP, PADJ_INC_RATIO=16 in ESD</t>
  </si>
  <si>
    <t>PAdjust Recalc Scale: inconsistent 20 in AP, PADJ_INC_RATIO=16 in ESD</t>
  </si>
  <si>
    <t>Low Overshoot Threshold: 4 in AP, OVERSHOOT_LOW=3 in ESD</t>
  </si>
  <si>
    <r>
      <t xml:space="preserve">Min Number Of Ramp Points: 7 in AP, </t>
    </r>
    <r>
      <rPr>
        <b/>
        <sz val="11"/>
        <rFont val="Calibri"/>
        <family val="2"/>
        <scheme val="minor"/>
      </rPr>
      <t>10 in ESD</t>
    </r>
  </si>
  <si>
    <t>1=interim tries are range-limited</t>
  </si>
  <si>
    <t>1=Account for valve moving in eval of bias</t>
  </si>
  <si>
    <t>1= fix from ESD, 0 = like AP (logically wrong)</t>
  </si>
  <si>
    <t>N/A for DA. Provides a small stabilize effort. Slows the procees down</t>
  </si>
  <si>
    <t>Appears essential for DA, at least springless</t>
  </si>
  <si>
    <t>Looks bad for DA. Provides a small stabilize effort. Slows the procees down</t>
  </si>
  <si>
    <t>Looks essential for springless 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</si>
</sst>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sz val="11"/>
      <color theme="2" tint="-0.74999237037263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3" borderId="0" xfId="0" applyFont="1" applyFill="1"/>
    <xf numFmtId="0" fontId="0" fillId="4" borderId="0" xfId="0" applyFill="1"/>
    <xf numFmtId="0" fontId="0" fillId="6" borderId="0" xfId="0" applyFill="1"/>
    <xf numFmtId="0" fontId="4" fillId="5" borderId="0" xfId="0" applyFont="1" applyFill="1"/>
    <xf numFmtId="0" fontId="0" fillId="0" borderId="0" xfId="0" applyBorder="1"/>
    <xf numFmtId="0" fontId="0" fillId="5" borderId="0" xfId="0" applyFill="1" applyBorder="1"/>
    <xf numFmtId="0" fontId="0" fillId="5" borderId="1" xfId="0" applyFill="1" applyBorder="1"/>
    <xf numFmtId="0" fontId="0" fillId="0" borderId="1" xfId="0" applyBorder="1"/>
    <xf numFmtId="0" fontId="0" fillId="0" borderId="2" xfId="0" applyBorder="1"/>
    <xf numFmtId="0" fontId="4" fillId="7" borderId="1" xfId="0" applyFont="1" applyFill="1" applyBorder="1"/>
    <xf numFmtId="0" fontId="0" fillId="6" borderId="2" xfId="0" applyFill="1" applyBorder="1"/>
    <xf numFmtId="0" fontId="0" fillId="5" borderId="2" xfId="0" applyFill="1" applyBorder="1"/>
    <xf numFmtId="0" fontId="0" fillId="4" borderId="1" xfId="0" applyFill="1" applyBorder="1"/>
    <xf numFmtId="0" fontId="0" fillId="6" borderId="2" xfId="0" applyFont="1" applyFill="1" applyBorder="1"/>
    <xf numFmtId="0" fontId="0" fillId="0" borderId="2" xfId="0" applyFont="1" applyBorder="1"/>
    <xf numFmtId="0" fontId="4" fillId="6" borderId="2" xfId="0" applyFont="1" applyFill="1" applyBorder="1"/>
    <xf numFmtId="0" fontId="4" fillId="6" borderId="0" xfId="0" applyFont="1" applyFill="1"/>
    <xf numFmtId="0" fontId="6" fillId="4" borderId="2" xfId="0" applyFont="1" applyFill="1" applyBorder="1"/>
    <xf numFmtId="0" fontId="4" fillId="5" borderId="2" xfId="0" applyFont="1" applyFill="1" applyBorder="1"/>
    <xf numFmtId="0" fontId="1" fillId="6" borderId="2" xfId="0" applyFont="1" applyFill="1" applyBorder="1"/>
    <xf numFmtId="0" fontId="1" fillId="8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6" sqref="A16"/>
    </sheetView>
  </sheetViews>
  <sheetFormatPr defaultRowHeight="15" x14ac:dyDescent="0.25"/>
  <cols>
    <col min="1" max="1" width="76.140625" customWidth="1"/>
  </cols>
  <sheetData>
    <row r="1" spans="1:1" x14ac:dyDescent="0.25">
      <c r="A1" s="1" t="s">
        <v>40</v>
      </c>
    </row>
    <row r="2" spans="1:1" x14ac:dyDescent="0.25">
      <c r="A2" s="6" t="s">
        <v>41</v>
      </c>
    </row>
    <row r="3" spans="1:1" x14ac:dyDescent="0.25">
      <c r="A3" s="7" t="s">
        <v>42</v>
      </c>
    </row>
    <row r="4" spans="1:1" x14ac:dyDescent="0.25">
      <c r="A4" s="5" t="s">
        <v>43</v>
      </c>
    </row>
    <row r="6" spans="1:1" x14ac:dyDescent="0.25">
      <c r="A6" t="s">
        <v>44</v>
      </c>
    </row>
    <row r="7" spans="1:1" x14ac:dyDescent="0.25">
      <c r="A7" t="s">
        <v>45</v>
      </c>
    </row>
    <row r="8" spans="1:1" x14ac:dyDescent="0.25">
      <c r="A8" t="s">
        <v>50</v>
      </c>
    </row>
    <row r="9" spans="1:1" x14ac:dyDescent="0.25">
      <c r="A9" t="s">
        <v>51</v>
      </c>
    </row>
    <row r="11" spans="1:1" s="1" customFormat="1" x14ac:dyDescent="0.25">
      <c r="A11" s="1" t="s">
        <v>52</v>
      </c>
    </row>
    <row r="12" spans="1:1" x14ac:dyDescent="0.25">
      <c r="A12" s="20" t="s">
        <v>56</v>
      </c>
    </row>
    <row r="13" spans="1:1" x14ac:dyDescent="0.25">
      <c r="A13" t="s">
        <v>55</v>
      </c>
    </row>
    <row r="14" spans="1:1" x14ac:dyDescent="0.25">
      <c r="A14" t="s">
        <v>54</v>
      </c>
    </row>
    <row r="15" spans="1:1" x14ac:dyDescent="0.25">
      <c r="A15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D38" sqref="D38"/>
    </sheetView>
  </sheetViews>
  <sheetFormatPr defaultRowHeight="15" x14ac:dyDescent="0.25"/>
  <cols>
    <col min="1" max="1" width="33.5703125" customWidth="1"/>
    <col min="4" max="4" width="17.85546875" customWidth="1"/>
    <col min="7" max="7" width="71.42578125" customWidth="1"/>
    <col min="8" max="8" width="58.85546875" customWidth="1"/>
  </cols>
  <sheetData>
    <row r="1" spans="1:8" x14ac:dyDescent="0.25">
      <c r="D1" s="2" t="s">
        <v>30</v>
      </c>
      <c r="E1" s="3">
        <f>SUMPRODUCT(C3:C19, E3:E19)</f>
        <v>24742</v>
      </c>
      <c r="F1" s="4">
        <v>24598</v>
      </c>
      <c r="G1" s="4" t="s">
        <v>29</v>
      </c>
    </row>
    <row r="2" spans="1:8" s="1" customFormat="1" x14ac:dyDescent="0.25">
      <c r="A2" s="1" t="s">
        <v>3</v>
      </c>
      <c r="B2" s="1" t="s">
        <v>0</v>
      </c>
      <c r="C2" s="1" t="s">
        <v>1</v>
      </c>
      <c r="D2" s="1" t="s">
        <v>2</v>
      </c>
      <c r="E2" s="1" t="s">
        <v>4</v>
      </c>
      <c r="F2" s="1" t="s">
        <v>28</v>
      </c>
      <c r="G2" s="1" t="s">
        <v>14</v>
      </c>
      <c r="H2" s="1" t="s">
        <v>20</v>
      </c>
    </row>
    <row r="3" spans="1:8" s="11" customFormat="1" x14ac:dyDescent="0.25">
      <c r="A3" s="10" t="s">
        <v>5</v>
      </c>
      <c r="B3" s="11">
        <v>0</v>
      </c>
      <c r="C3" s="11">
        <f>_xlfn.BITLSHIFT(1, B3)</f>
        <v>1</v>
      </c>
      <c r="D3" s="11" t="str">
        <f>DEC2HEX(C3,4)</f>
        <v>0001</v>
      </c>
      <c r="F3" s="11" t="str">
        <f>IF(_xlfn.BITAND(F$1,C3)&gt;0,1,"")</f>
        <v/>
      </c>
      <c r="G3" s="11" t="s">
        <v>15</v>
      </c>
      <c r="H3" s="11" t="s">
        <v>31</v>
      </c>
    </row>
    <row r="4" spans="1:8" s="12" customFormat="1" x14ac:dyDescent="0.25">
      <c r="A4" s="19" t="s">
        <v>46</v>
      </c>
      <c r="B4" s="12">
        <v>1</v>
      </c>
      <c r="C4" s="12">
        <f t="shared" ref="C4:C16" si="0">_xlfn.BITLSHIFT(1, B4)</f>
        <v>2</v>
      </c>
      <c r="D4" s="12" t="str">
        <f t="shared" ref="D4:D16" si="1">DEC2HEX(C4,4)</f>
        <v>0002</v>
      </c>
      <c r="E4" s="12">
        <v>1</v>
      </c>
      <c r="F4" s="12">
        <f>IF(_xlfn.BITAND(F$1,C4)&gt;0,1,"")</f>
        <v>1</v>
      </c>
      <c r="G4" s="12" t="s">
        <v>57</v>
      </c>
      <c r="H4" s="12" t="s">
        <v>25</v>
      </c>
    </row>
    <row r="5" spans="1:8" s="8" customFormat="1" x14ac:dyDescent="0.25">
      <c r="A5" s="21" t="s">
        <v>6</v>
      </c>
      <c r="B5" s="8">
        <v>2</v>
      </c>
      <c r="C5" s="8">
        <f t="shared" si="0"/>
        <v>4</v>
      </c>
      <c r="D5" s="8" t="str">
        <f t="shared" si="1"/>
        <v>0004</v>
      </c>
      <c r="E5" s="8">
        <v>1</v>
      </c>
      <c r="F5" s="8">
        <f>IF(_xlfn.BITAND(F$1,C5)&gt;0,1,"")</f>
        <v>1</v>
      </c>
      <c r="G5" s="8" t="s">
        <v>16</v>
      </c>
      <c r="H5" s="8" t="s">
        <v>38</v>
      </c>
    </row>
    <row r="6" spans="1:8" s="11" customFormat="1" x14ac:dyDescent="0.25">
      <c r="A6" s="10" t="s">
        <v>7</v>
      </c>
      <c r="B6" s="11">
        <v>3</v>
      </c>
      <c r="C6" s="11">
        <f t="shared" si="0"/>
        <v>8</v>
      </c>
      <c r="D6" s="13" t="str">
        <f t="shared" si="1"/>
        <v>0008</v>
      </c>
      <c r="F6" s="11" t="str">
        <f t="shared" ref="F6:F16" si="2">IF(_xlfn.BITAND(F$1,C6)&gt;0,1,"")</f>
        <v/>
      </c>
      <c r="G6" s="11" t="s">
        <v>17</v>
      </c>
    </row>
    <row r="7" spans="1:8" s="12" customFormat="1" x14ac:dyDescent="0.25">
      <c r="A7" s="15" t="s">
        <v>8</v>
      </c>
      <c r="B7" s="12">
        <v>4</v>
      </c>
      <c r="C7" s="12">
        <f t="shared" si="0"/>
        <v>16</v>
      </c>
      <c r="D7" s="12" t="str">
        <f t="shared" si="1"/>
        <v>0010</v>
      </c>
      <c r="F7" s="12">
        <f t="shared" si="2"/>
        <v>1</v>
      </c>
      <c r="G7" s="12" t="s">
        <v>18</v>
      </c>
      <c r="H7" s="12" t="s">
        <v>25</v>
      </c>
    </row>
    <row r="8" spans="1:8" s="12" customFormat="1" x14ac:dyDescent="0.25">
      <c r="A8" s="14" t="s">
        <v>9</v>
      </c>
      <c r="B8" s="12">
        <v>5</v>
      </c>
      <c r="C8" s="12">
        <f t="shared" si="0"/>
        <v>32</v>
      </c>
      <c r="D8" s="12" t="str">
        <f t="shared" si="1"/>
        <v>0020</v>
      </c>
      <c r="E8" s="12">
        <v>1</v>
      </c>
      <c r="F8" s="12" t="str">
        <f t="shared" si="2"/>
        <v/>
      </c>
      <c r="G8" s="12" t="s">
        <v>19</v>
      </c>
      <c r="H8" s="12" t="s">
        <v>26</v>
      </c>
    </row>
    <row r="9" spans="1:8" s="18" customFormat="1" x14ac:dyDescent="0.25">
      <c r="A9" s="17" t="s">
        <v>10</v>
      </c>
      <c r="B9" s="18">
        <v>6</v>
      </c>
      <c r="C9" s="18">
        <f t="shared" si="0"/>
        <v>64</v>
      </c>
      <c r="D9" s="18" t="str">
        <f t="shared" si="1"/>
        <v>0040</v>
      </c>
      <c r="F9" s="18" t="str">
        <f t="shared" si="2"/>
        <v/>
      </c>
      <c r="G9" s="18" t="s">
        <v>24</v>
      </c>
      <c r="H9" s="18" t="s">
        <v>27</v>
      </c>
    </row>
    <row r="10" spans="1:8" s="12" customFormat="1" x14ac:dyDescent="0.25">
      <c r="A10" s="23" t="s">
        <v>11</v>
      </c>
      <c r="B10" s="12">
        <v>7</v>
      </c>
      <c r="C10" s="12">
        <f t="shared" si="0"/>
        <v>128</v>
      </c>
      <c r="D10" s="12" t="str">
        <f t="shared" si="1"/>
        <v>0080</v>
      </c>
      <c r="E10" s="12">
        <v>1</v>
      </c>
      <c r="F10" s="12" t="str">
        <f t="shared" si="2"/>
        <v/>
      </c>
      <c r="G10" s="12" t="s">
        <v>23</v>
      </c>
      <c r="H10" s="12" t="s">
        <v>63</v>
      </c>
    </row>
    <row r="11" spans="1:8" s="12" customFormat="1" x14ac:dyDescent="0.25">
      <c r="A11" s="14" t="s">
        <v>12</v>
      </c>
      <c r="B11" s="12">
        <v>8</v>
      </c>
      <c r="C11" s="12">
        <f t="shared" si="0"/>
        <v>256</v>
      </c>
      <c r="D11" s="12" t="str">
        <f t="shared" si="1"/>
        <v>0100</v>
      </c>
      <c r="F11" s="12" t="str">
        <f t="shared" si="2"/>
        <v/>
      </c>
      <c r="G11" s="12" t="s">
        <v>22</v>
      </c>
    </row>
    <row r="12" spans="1:8" s="12" customFormat="1" x14ac:dyDescent="0.25">
      <c r="A12" s="15" t="s">
        <v>13</v>
      </c>
      <c r="B12" s="12">
        <v>9</v>
      </c>
      <c r="C12" s="12">
        <f t="shared" si="0"/>
        <v>512</v>
      </c>
      <c r="D12" s="12" t="str">
        <f t="shared" si="1"/>
        <v>0200</v>
      </c>
      <c r="F12" s="12" t="str">
        <f t="shared" si="2"/>
        <v/>
      </c>
      <c r="G12" s="12" t="s">
        <v>21</v>
      </c>
      <c r="H12" s="12" t="s">
        <v>32</v>
      </c>
    </row>
    <row r="13" spans="1:8" s="8" customFormat="1" x14ac:dyDescent="0.25">
      <c r="A13" s="9" t="s">
        <v>33</v>
      </c>
      <c r="B13" s="8">
        <v>10</v>
      </c>
      <c r="C13" s="8">
        <f t="shared" si="0"/>
        <v>1024</v>
      </c>
      <c r="D13" s="8" t="str">
        <f t="shared" si="1"/>
        <v>0400</v>
      </c>
      <c r="F13" s="8" t="str">
        <f t="shared" si="2"/>
        <v/>
      </c>
      <c r="G13" s="8" t="s">
        <v>34</v>
      </c>
      <c r="H13" s="8" t="s">
        <v>36</v>
      </c>
    </row>
    <row r="14" spans="1:8" s="11" customFormat="1" x14ac:dyDescent="0.25">
      <c r="A14" s="16" t="s">
        <v>35</v>
      </c>
      <c r="B14" s="11">
        <v>11</v>
      </c>
      <c r="C14" s="11">
        <f t="shared" ref="C14" si="3">_xlfn.BITLSHIFT(1, B14)</f>
        <v>2048</v>
      </c>
      <c r="D14" s="11" t="str">
        <f t="shared" ref="D14" si="4">DEC2HEX(C14,4)</f>
        <v>0800</v>
      </c>
      <c r="F14" s="11" t="str">
        <f t="shared" ref="F14" si="5">IF(_xlfn.BITAND(F$1,C14)&gt;0,1,"")</f>
        <v/>
      </c>
      <c r="G14" s="11" t="s">
        <v>34</v>
      </c>
      <c r="H14" s="11" t="s">
        <v>60</v>
      </c>
    </row>
    <row r="15" spans="1:8" s="11" customFormat="1" x14ac:dyDescent="0.25">
      <c r="A15" s="16" t="s">
        <v>47</v>
      </c>
      <c r="B15" s="11">
        <v>12</v>
      </c>
      <c r="C15" s="11">
        <f t="shared" si="0"/>
        <v>4096</v>
      </c>
      <c r="D15" s="11" t="str">
        <f t="shared" si="1"/>
        <v>1000</v>
      </c>
      <c r="F15" s="11" t="str">
        <f t="shared" si="2"/>
        <v/>
      </c>
      <c r="G15" s="11" t="s">
        <v>34</v>
      </c>
      <c r="H15" s="11" t="s">
        <v>62</v>
      </c>
    </row>
    <row r="16" spans="1:8" s="12" customFormat="1" x14ac:dyDescent="0.25">
      <c r="A16" s="24" t="s">
        <v>37</v>
      </c>
      <c r="B16" s="12">
        <v>13</v>
      </c>
      <c r="C16" s="12">
        <f t="shared" si="0"/>
        <v>8192</v>
      </c>
      <c r="D16" s="12" t="str">
        <f t="shared" si="1"/>
        <v>2000</v>
      </c>
      <c r="E16" s="12">
        <v>1</v>
      </c>
      <c r="F16" s="12">
        <f t="shared" si="2"/>
        <v>1</v>
      </c>
      <c r="G16" s="12" t="s">
        <v>39</v>
      </c>
      <c r="H16" s="12" t="s">
        <v>61</v>
      </c>
    </row>
    <row r="17" spans="1:7" s="12" customFormat="1" x14ac:dyDescent="0.25">
      <c r="A17" s="14" t="s">
        <v>48</v>
      </c>
      <c r="B17" s="12">
        <v>14</v>
      </c>
      <c r="C17" s="12">
        <f t="shared" ref="C17" si="6">_xlfn.BITLSHIFT(1, B17)</f>
        <v>16384</v>
      </c>
      <c r="D17" s="12" t="str">
        <f t="shared" ref="D17" si="7">DEC2HEX(C17,4)</f>
        <v>4000</v>
      </c>
      <c r="E17" s="12">
        <v>1</v>
      </c>
      <c r="F17" s="12">
        <f t="shared" ref="F17" si="8">IF(_xlfn.BITAND(F$1,C17)&gt;0,1,"")</f>
        <v>1</v>
      </c>
      <c r="G17" s="12" t="s">
        <v>59</v>
      </c>
    </row>
    <row r="18" spans="1:7" s="12" customFormat="1" x14ac:dyDescent="0.25">
      <c r="A18" s="22" t="s">
        <v>49</v>
      </c>
      <c r="B18" s="12">
        <v>15</v>
      </c>
      <c r="C18" s="12">
        <f t="shared" ref="C18" si="9">_xlfn.BITLSHIFT(1, B18)</f>
        <v>32768</v>
      </c>
      <c r="D18" s="12" t="str">
        <f t="shared" ref="D18" si="10">DEC2HEX(C18,4)</f>
        <v>8000</v>
      </c>
      <c r="F18" s="12" t="str">
        <f t="shared" ref="F18" si="11">IF(_xlfn.BITAND(F$1,C18)&gt;0,1,"")</f>
        <v/>
      </c>
      <c r="G18" s="12" t="s">
        <v>58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Legend and use</vt:lpstr>
      <vt:lpstr>Description and calc</vt:lpstr>
    </vt:vector>
  </TitlesOfParts>
  <Company>Baker Hughes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fwbuilder</dc:creator>
  <cp:lastModifiedBy>fwbuilder</cp:lastModifiedBy>
  <dcterms:created xsi:type="dcterms:W3CDTF">2021-11-17T05:34:43Z</dcterms:created>
  <dcterms:modified xsi:type="dcterms:W3CDTF">2022-07-20T04:22:38Z</dcterms:modified>
</cp:coreProperties>
</file>