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enki\Desktop\"/>
    </mc:Choice>
  </mc:AlternateContent>
  <xr:revisionPtr revIDLastSave="0" documentId="13_ncr:1_{3EF555E4-2866-4FC2-A64C-8EB9C4F310A0}" xr6:coauthVersionLast="47" xr6:coauthVersionMax="47" xr10:uidLastSave="{00000000-0000-0000-0000-000000000000}"/>
  <bookViews>
    <workbookView xWindow="-93" yWindow="-93" windowWidth="21786" windowHeight="13986" tabRatio="599" activeTab="2" xr2:uid="{00000000-000D-0000-FFFF-FFFF00000000}"/>
  </bookViews>
  <sheets>
    <sheet name="Eligible case_drugs" sheetId="3" r:id="rId1"/>
    <sheet name="Eligible case_drugs (2)" sheetId="6" r:id="rId2"/>
    <sheet name="Eligible case (1)" sheetId="1" r:id="rId3"/>
    <sheet name="Eligible case_drugs (3)" sheetId="8" r:id="rId4"/>
    <sheet name="まとめ（頭蓋内_外）" sheetId="7" r:id="rId5"/>
    <sheet name="まとめ(すべて)" sheetId="5" r:id="rId6"/>
    <sheet name="Uneligble case" sheetId="2" r:id="rId7"/>
    <sheet name="解析" sheetId="4" r:id="rId8"/>
  </sheets>
  <definedNames>
    <definedName name="_xlnm._FilterDatabase" localSheetId="2" hidden="1">'Eligible case (1)'!$A$1:$CO$62</definedName>
    <definedName name="_xlnm._FilterDatabase" localSheetId="3" hidden="1">'Eligible case_drugs (3)'!$A$1:$BN$76</definedName>
    <definedName name="_xlnm.Print_Area" localSheetId="2">'Eligible case (1)'!$C$50:$D$56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2" i="1" l="1"/>
  <c r="AZ61" i="1"/>
  <c r="AZ60" i="1"/>
  <c r="AT54" i="1"/>
  <c r="AT53" i="1"/>
  <c r="AT52" i="1"/>
  <c r="AT49" i="1"/>
  <c r="AT46" i="1"/>
  <c r="AT45" i="1"/>
  <c r="AT44" i="1"/>
  <c r="AT27" i="1"/>
  <c r="AT26" i="1"/>
  <c r="AT25" i="1"/>
  <c r="AT24" i="1"/>
  <c r="AT20" i="1"/>
  <c r="AT19" i="1"/>
  <c r="AT11" i="1"/>
  <c r="AT9" i="1"/>
  <c r="AT2" i="1"/>
  <c r="AZ59" i="1"/>
  <c r="AZ58" i="1"/>
  <c r="Z71" i="8"/>
  <c r="V71" i="8"/>
  <c r="S71" i="8"/>
  <c r="P71" i="8"/>
  <c r="Q71" i="8"/>
  <c r="L71" i="8"/>
  <c r="E71" i="8"/>
  <c r="D71" i="8"/>
  <c r="D71" i="6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BO50" i="1"/>
  <c r="BO49" i="1"/>
  <c r="BO48" i="1"/>
  <c r="BO47" i="1"/>
  <c r="BO46" i="1"/>
  <c r="BO45" i="1" l="1"/>
  <c r="BP45" i="1" s="1"/>
  <c r="BP46" i="1"/>
  <c r="BP47" i="1"/>
  <c r="BP48" i="1"/>
  <c r="BP49" i="1"/>
  <c r="BP50" i="1"/>
  <c r="BO44" i="1"/>
  <c r="BP44" i="1" s="1"/>
  <c r="BO42" i="1" l="1"/>
  <c r="BP42" i="1" s="1"/>
  <c r="BO41" i="1" l="1"/>
  <c r="BP41" i="1" s="1"/>
  <c r="BO40" i="1"/>
  <c r="BP40" i="1" s="1"/>
  <c r="BO39" i="1"/>
  <c r="BP39" i="1" s="1"/>
  <c r="BO38" i="1"/>
  <c r="BP38" i="1" s="1"/>
  <c r="BO35" i="1" l="1"/>
  <c r="BP35" i="1" s="1"/>
  <c r="BO34" i="1"/>
  <c r="BP34" i="1" s="1"/>
  <c r="BO14" i="1" l="1"/>
  <c r="BP14" i="1" s="1"/>
  <c r="AA51" i="1" l="1"/>
  <c r="BO29" i="1" l="1"/>
  <c r="BP29" i="1" s="1"/>
  <c r="BO28" i="1" l="1"/>
  <c r="BP28" i="1" s="1"/>
  <c r="BO25" i="1"/>
  <c r="BP25" i="1" s="1"/>
  <c r="BW20" i="1" l="1"/>
  <c r="BW21" i="1"/>
  <c r="BW23" i="1"/>
  <c r="BW30" i="1"/>
  <c r="BW28" i="1"/>
  <c r="BW27" i="1"/>
  <c r="BW25" i="1"/>
  <c r="BW24" i="1"/>
  <c r="AA37" i="1"/>
  <c r="AA36" i="1"/>
  <c r="AA35" i="1" l="1"/>
  <c r="AA34" i="1"/>
  <c r="Y71" i="6" l="1"/>
  <c r="W71" i="6"/>
  <c r="T71" i="6"/>
  <c r="Q71" i="6"/>
  <c r="P71" i="6"/>
  <c r="L71" i="6"/>
  <c r="E71" i="6"/>
  <c r="AA33" i="1" l="1"/>
  <c r="BW19" i="1" l="1"/>
  <c r="BW18" i="1"/>
  <c r="BW17" i="1"/>
  <c r="BW14" i="1"/>
  <c r="BW13" i="1"/>
  <c r="BW12" i="1"/>
  <c r="BW3" i="1"/>
  <c r="BW4" i="1"/>
  <c r="BW5" i="1"/>
  <c r="BW6" i="1"/>
  <c r="BW7" i="1"/>
  <c r="BW8" i="1"/>
  <c r="BW9" i="1"/>
  <c r="BW10" i="1"/>
  <c r="BW2" i="1"/>
  <c r="AA15" i="1" l="1"/>
  <c r="AA32" i="1"/>
  <c r="AA31" i="1"/>
  <c r="AA30" i="1"/>
  <c r="AA29" i="1"/>
  <c r="AA28" i="1"/>
  <c r="AA27" i="1"/>
  <c r="AA26" i="1"/>
  <c r="AA25" i="1"/>
  <c r="AA24" i="1"/>
  <c r="AA21" i="1"/>
  <c r="BO22" i="1" l="1"/>
  <c r="BP22" i="1" s="1"/>
  <c r="BO18" i="1"/>
  <c r="BP18" i="1" s="1"/>
  <c r="BO19" i="1"/>
  <c r="BP19" i="1" s="1"/>
  <c r="AA23" i="1" l="1"/>
  <c r="AA22" i="1"/>
  <c r="AA20" i="1" l="1"/>
  <c r="AA19" i="1"/>
  <c r="AA18" i="1"/>
  <c r="AA17" i="1"/>
  <c r="AA16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BO17" i="1" l="1"/>
  <c r="BP17" i="1" s="1"/>
  <c r="BO16" i="1" l="1"/>
  <c r="BP16" i="1" s="1"/>
  <c r="BO8" i="1" l="1"/>
  <c r="BP8" i="1" s="1"/>
  <c r="BO13" i="1" l="1"/>
  <c r="BP13" i="1" s="1"/>
  <c r="BO12" i="1"/>
  <c r="BP12" i="1" s="1"/>
  <c r="BO5" i="1" l="1"/>
  <c r="BP5" i="1" s="1"/>
  <c r="BO6" i="1"/>
  <c r="BP6" i="1" s="1"/>
  <c r="BO7" i="1"/>
  <c r="BP7" i="1" s="1"/>
  <c r="BO4" i="1"/>
  <c r="BP4" i="1" s="1"/>
  <c r="BO2" i="1"/>
  <c r="BP2" i="1" s="1"/>
  <c r="BO9" i="1"/>
  <c r="BP9" i="1" s="1"/>
  <c r="BO11" i="1"/>
  <c r="BP11" i="1" s="1"/>
  <c r="BO10" i="1"/>
  <c r="BP10" i="1" s="1"/>
  <c r="BP57" i="1" l="1"/>
  <c r="AL7" i="4"/>
  <c r="AL6" i="4"/>
  <c r="AL4" i="4"/>
  <c r="AL2" i="4"/>
  <c r="AO4" i="3"/>
  <c r="AO6" i="3"/>
  <c r="AO7" i="3"/>
  <c r="AO2" i="3"/>
  <c r="P12" i="3"/>
  <c r="AO12" i="3" l="1"/>
  <c r="BP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Toshihiro Ishibashi</author>
  </authors>
  <commentList>
    <comment ref="Y11" authorId="0" shapeId="0" xr:uid="{7BA6F7D8-0407-6F4C-9F28-96BA54902B04}">
      <text>
        <r>
          <rPr>
            <b/>
            <sz val="10"/>
            <color rgb="FF000000"/>
            <rFont val="Yu Gothic UI"/>
            <family val="3"/>
            <charset val="128"/>
          </rPr>
          <t>Toshihiro Ishibashi: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Times"/>
            <family val="1"/>
          </rPr>
          <t>クロピドグレル</t>
        </r>
        <r>
          <rPr>
            <sz val="10"/>
            <color rgb="FF000000"/>
            <rFont val="Yu Gothic UI"/>
            <family val="3"/>
            <charset val="128"/>
          </rPr>
          <t>25mg</t>
        </r>
        <r>
          <rPr>
            <sz val="10"/>
            <color rgb="FF000000"/>
            <rFont val="Times"/>
            <family val="1"/>
          </rPr>
          <t>に減量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Toshihiro Ishibashi</author>
  </authors>
  <commentList>
    <comment ref="A60" authorId="0" shapeId="0" xr:uid="{61CADDDE-9D23-664F-9DC3-74A870FE7E71}">
      <text>
        <r>
          <rPr>
            <b/>
            <sz val="10"/>
            <color rgb="FF000000"/>
            <rFont val="Yu Gothic UI"/>
            <family val="3"/>
            <charset val="128"/>
          </rPr>
          <t>Toshihiro Ishibashi: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赤線より上が</t>
        </r>
        <r>
          <rPr>
            <sz val="10"/>
            <color rgb="FF000000"/>
            <rFont val="Yu Gothic UI"/>
            <family val="3"/>
            <charset val="128"/>
          </rPr>
          <t>JSNET2021</t>
        </r>
        <r>
          <rPr>
            <sz val="10"/>
            <color rgb="FF000000"/>
            <rFont val="Yu Gothic UI"/>
            <family val="3"/>
            <charset val="128"/>
          </rPr>
          <t>の</t>
        </r>
        <r>
          <rPr>
            <sz val="10"/>
            <color rgb="FF000000"/>
            <rFont val="Yu Gothic UI"/>
            <family val="3"/>
            <charset val="128"/>
          </rPr>
          <t xml:space="preserve">data
</t>
        </r>
      </text>
    </comment>
  </commentList>
</comments>
</file>

<file path=xl/sharedStrings.xml><?xml version="1.0" encoding="utf-8"?>
<sst xmlns="http://schemas.openxmlformats.org/spreadsheetml/2006/main" count="3203" uniqueCount="939">
  <si>
    <t>ID</t>
    <phoneticPr fontId="1"/>
  </si>
  <si>
    <t>Name</t>
    <phoneticPr fontId="1"/>
  </si>
  <si>
    <t>Loc2</t>
    <phoneticPr fontId="1"/>
  </si>
  <si>
    <t>Loc1</t>
    <phoneticPr fontId="1"/>
  </si>
  <si>
    <t>Symptom</t>
    <phoneticPr fontId="1"/>
  </si>
  <si>
    <t>Pipeline ID</t>
    <phoneticPr fontId="1"/>
  </si>
  <si>
    <t>FD1</t>
    <phoneticPr fontId="1"/>
  </si>
  <si>
    <t>FD3</t>
    <phoneticPr fontId="1"/>
  </si>
  <si>
    <t>Tsuduki</t>
    <phoneticPr fontId="1"/>
  </si>
  <si>
    <t>Ikuno</t>
    <phoneticPr fontId="1"/>
  </si>
  <si>
    <t>ICA</t>
    <phoneticPr fontId="1"/>
  </si>
  <si>
    <t>Cavernous</t>
    <phoneticPr fontId="1"/>
  </si>
  <si>
    <t>A</t>
    <phoneticPr fontId="1"/>
  </si>
  <si>
    <t>Size1</t>
    <phoneticPr fontId="1"/>
  </si>
  <si>
    <t>Size2</t>
  </si>
  <si>
    <t>Size3</t>
  </si>
  <si>
    <t>Distal diameter</t>
    <phoneticPr fontId="1"/>
  </si>
  <si>
    <t>Proxi diameter</t>
    <phoneticPr fontId="1"/>
  </si>
  <si>
    <t>Real length of Pipeline</t>
    <phoneticPr fontId="1"/>
  </si>
  <si>
    <t>候補</t>
    <rPh sb="0" eb="2">
      <t>コウホ</t>
    </rPh>
    <phoneticPr fontId="1"/>
  </si>
  <si>
    <t>候補　1</t>
    <rPh sb="0" eb="2">
      <t>コウホ</t>
    </rPh>
    <phoneticPr fontId="1"/>
  </si>
  <si>
    <t>候補　3</t>
    <rPh sb="0" eb="2">
      <t>コウホ</t>
    </rPh>
    <phoneticPr fontId="1"/>
  </si>
  <si>
    <t>候補　4</t>
    <rPh sb="0" eb="2">
      <t>コウホ</t>
    </rPh>
    <phoneticPr fontId="1"/>
  </si>
  <si>
    <t>候補　5</t>
    <rPh sb="0" eb="2">
      <t>コウホ</t>
    </rPh>
    <phoneticPr fontId="1"/>
  </si>
  <si>
    <t>候補　7</t>
    <rPh sb="0" eb="2">
      <t>コウホ</t>
    </rPh>
    <phoneticPr fontId="1"/>
  </si>
  <si>
    <t>候補　8</t>
    <rPh sb="0" eb="2">
      <t>コウホ</t>
    </rPh>
    <phoneticPr fontId="1"/>
  </si>
  <si>
    <t>FD4</t>
    <phoneticPr fontId="1"/>
  </si>
  <si>
    <t>FD5</t>
    <phoneticPr fontId="1"/>
  </si>
  <si>
    <t>FD7</t>
    <phoneticPr fontId="1"/>
  </si>
  <si>
    <t>FD8</t>
    <phoneticPr fontId="1"/>
  </si>
  <si>
    <t>196-1540-A</t>
    <phoneticPr fontId="1"/>
  </si>
  <si>
    <t>No of Stent use</t>
    <phoneticPr fontId="1"/>
  </si>
  <si>
    <t>No of Coil use</t>
    <phoneticPr fontId="1"/>
  </si>
  <si>
    <t>Pre Ant 1</t>
    <phoneticPr fontId="1"/>
  </si>
  <si>
    <t>Pre Ant 2</t>
    <phoneticPr fontId="1"/>
  </si>
  <si>
    <t>Additional drug</t>
    <phoneticPr fontId="1"/>
  </si>
  <si>
    <t>Pre Ant 1: Day before OP</t>
    <phoneticPr fontId="1"/>
  </si>
  <si>
    <t>Collagen</t>
    <phoneticPr fontId="1"/>
  </si>
  <si>
    <t>ADP</t>
    <phoneticPr fontId="1"/>
  </si>
  <si>
    <t>Age</t>
    <phoneticPr fontId="1"/>
  </si>
  <si>
    <t>Collagen  2</t>
    <phoneticPr fontId="1"/>
  </si>
  <si>
    <t>Collagen  post 1</t>
    <phoneticPr fontId="1"/>
  </si>
  <si>
    <t>30d mRS</t>
    <phoneticPr fontId="1"/>
  </si>
  <si>
    <t>pre mRS</t>
    <phoneticPr fontId="1"/>
  </si>
  <si>
    <t xml:space="preserve">Adverese event </t>
    <phoneticPr fontId="1"/>
  </si>
  <si>
    <t>mRS at dischage</t>
    <phoneticPr fontId="1"/>
  </si>
  <si>
    <t>post MRI 1</t>
    <phoneticPr fontId="1"/>
  </si>
  <si>
    <t>post MRI 2</t>
    <phoneticPr fontId="1"/>
  </si>
  <si>
    <t>post MRI 3</t>
    <phoneticPr fontId="1"/>
  </si>
  <si>
    <t>abducens / post day 30</t>
    <phoneticPr fontId="1"/>
  </si>
  <si>
    <t>Neck length</t>
    <phoneticPr fontId="1"/>
  </si>
  <si>
    <t>CLP 75</t>
    <phoneticPr fontId="1"/>
  </si>
  <si>
    <t>ASP 81</t>
    <phoneticPr fontId="1"/>
  </si>
  <si>
    <t>191-5343-0</t>
    <phoneticPr fontId="1"/>
  </si>
  <si>
    <t>Date of EVS</t>
    <phoneticPr fontId="1"/>
  </si>
  <si>
    <t>Platelet aggrevation: Date 2</t>
    <phoneticPr fontId="1"/>
  </si>
  <si>
    <t>Platelet aggrevation: Date 1</t>
    <phoneticPr fontId="1"/>
  </si>
  <si>
    <t>Collagen  post 2</t>
    <phoneticPr fontId="1"/>
  </si>
  <si>
    <t>ADP post 2</t>
    <phoneticPr fontId="1"/>
  </si>
  <si>
    <t>Platelet aggrevation: Date 3</t>
    <phoneticPr fontId="1"/>
  </si>
  <si>
    <t>Platelet aggrevation: post 1</t>
    <phoneticPr fontId="1"/>
  </si>
  <si>
    <t>Platelet aggrevation: post 2</t>
    <phoneticPr fontId="1"/>
  </si>
  <si>
    <t>Additional drug: Date</t>
    <phoneticPr fontId="1"/>
  </si>
  <si>
    <t>Collagen  3</t>
    <phoneticPr fontId="1"/>
  </si>
  <si>
    <t>ADP 3</t>
    <phoneticPr fontId="1"/>
  </si>
  <si>
    <t>190-5286-3</t>
    <phoneticPr fontId="1"/>
  </si>
  <si>
    <t>196-6670-5</t>
    <phoneticPr fontId="1"/>
  </si>
  <si>
    <t>197-2699-6</t>
    <phoneticPr fontId="1"/>
  </si>
  <si>
    <t>Umaki kuiko</t>
    <phoneticPr fontId="1"/>
  </si>
  <si>
    <t>Hirabayashi takako</t>
    <phoneticPr fontId="1"/>
  </si>
  <si>
    <t>Arai hiroyuki</t>
    <phoneticPr fontId="1"/>
  </si>
  <si>
    <t>Kuranishi masahiro</t>
    <phoneticPr fontId="1"/>
  </si>
  <si>
    <t>Kawada kiyoko</t>
    <phoneticPr fontId="1"/>
  </si>
  <si>
    <t>Chida tsutomu</t>
    <phoneticPr fontId="1"/>
  </si>
  <si>
    <t>154-5693-5</t>
    <phoneticPr fontId="1"/>
  </si>
  <si>
    <t>/</t>
    <phoneticPr fontId="1"/>
  </si>
  <si>
    <t>Used FD_2_D</t>
    <phoneticPr fontId="1"/>
  </si>
  <si>
    <t>Used FD_1_D</t>
    <phoneticPr fontId="1"/>
  </si>
  <si>
    <t>Used FD_1_L</t>
    <phoneticPr fontId="1"/>
  </si>
  <si>
    <t>Used FD_2_L</t>
    <phoneticPr fontId="1"/>
  </si>
  <si>
    <t>After PTA_Real</t>
    <phoneticPr fontId="1"/>
  </si>
  <si>
    <t>Simulated length of Pipeline adjusted distal point</t>
    <phoneticPr fontId="1"/>
  </si>
  <si>
    <t>Simulated length of Pipeline non adjusted distal point</t>
    <phoneticPr fontId="1"/>
  </si>
  <si>
    <t>Adverese event _during proce</t>
    <phoneticPr fontId="1"/>
  </si>
  <si>
    <t>1_ CCF</t>
    <phoneticPr fontId="1"/>
  </si>
  <si>
    <t>Fu angio 6M</t>
    <phoneticPr fontId="1"/>
  </si>
  <si>
    <t>Complete</t>
    <phoneticPr fontId="1"/>
  </si>
  <si>
    <t>Fu angio 6M date</t>
    <phoneticPr fontId="1"/>
  </si>
  <si>
    <t>Diff. distal point between real and simulation adjusted dital point</t>
    <phoneticPr fontId="1"/>
  </si>
  <si>
    <t>Diff. distal point between real and simulation in non adjusted distal point</t>
    <phoneticPr fontId="1"/>
  </si>
  <si>
    <t>候補　10</t>
    <rPh sb="0" eb="2">
      <t>コウホ</t>
    </rPh>
    <phoneticPr fontId="1"/>
  </si>
  <si>
    <t>FD9</t>
    <phoneticPr fontId="1"/>
  </si>
  <si>
    <t>候補　11</t>
    <rPh sb="0" eb="2">
      <t>コウホ</t>
    </rPh>
    <phoneticPr fontId="1"/>
  </si>
  <si>
    <t>FD11</t>
    <phoneticPr fontId="1"/>
  </si>
  <si>
    <t>Fuseda</t>
    <phoneticPr fontId="1"/>
  </si>
  <si>
    <t>ADP 2</t>
    <phoneticPr fontId="1"/>
  </si>
  <si>
    <t>候補　12</t>
    <rPh sb="0" eb="2">
      <t>コウホ</t>
    </rPh>
    <phoneticPr fontId="1"/>
  </si>
  <si>
    <t>FD12</t>
    <phoneticPr fontId="1"/>
  </si>
  <si>
    <t>Ishi fumiko</t>
    <phoneticPr fontId="1"/>
  </si>
  <si>
    <t>Hanai setsuko</t>
    <phoneticPr fontId="1"/>
  </si>
  <si>
    <t>1933703-5</t>
    <phoneticPr fontId="1"/>
  </si>
  <si>
    <t>1989468-9</t>
    <phoneticPr fontId="1"/>
  </si>
  <si>
    <t>FD6</t>
    <phoneticPr fontId="1"/>
  </si>
  <si>
    <t>FD2</t>
    <phoneticPr fontId="1"/>
  </si>
  <si>
    <t>Uneligible reason</t>
    <phoneticPr fontId="1"/>
  </si>
  <si>
    <t>Vessele shape</t>
    <phoneticPr fontId="1"/>
  </si>
  <si>
    <t>候補09</t>
    <rPh sb="0" eb="2">
      <t>コウホ</t>
    </rPh>
    <phoneticPr fontId="1"/>
  </si>
  <si>
    <t>候補06</t>
    <rPh sb="0" eb="2">
      <t>コウホ</t>
    </rPh>
    <phoneticPr fontId="1"/>
  </si>
  <si>
    <t>候補02</t>
    <rPh sb="0" eb="2">
      <t>コウホ</t>
    </rPh>
    <phoneticPr fontId="1"/>
  </si>
  <si>
    <t>Tsuji minako</t>
    <phoneticPr fontId="1"/>
  </si>
  <si>
    <t>FD10</t>
    <phoneticPr fontId="1"/>
  </si>
  <si>
    <t>ICA</t>
    <phoneticPr fontId="1"/>
  </si>
  <si>
    <t>Ophthalamic _Rec</t>
    <phoneticPr fontId="1"/>
  </si>
  <si>
    <t>none</t>
    <phoneticPr fontId="1"/>
  </si>
  <si>
    <t>候補13</t>
    <rPh sb="0" eb="2">
      <t>コウホ</t>
    </rPh>
    <phoneticPr fontId="1"/>
  </si>
  <si>
    <t>FD13</t>
    <phoneticPr fontId="1"/>
  </si>
  <si>
    <t>Yokota Haruko</t>
    <phoneticPr fontId="1"/>
  </si>
  <si>
    <t>S-growth</t>
    <phoneticPr fontId="1"/>
  </si>
  <si>
    <t>A_growth</t>
    <phoneticPr fontId="1"/>
  </si>
  <si>
    <t>1989316-7</t>
    <phoneticPr fontId="1"/>
  </si>
  <si>
    <t>post III nerve palsy</t>
    <phoneticPr fontId="1"/>
  </si>
  <si>
    <t>候補14</t>
    <rPh sb="0" eb="2">
      <t>コウホ</t>
    </rPh>
    <phoneticPr fontId="1"/>
  </si>
  <si>
    <t>FD14</t>
    <phoneticPr fontId="1"/>
  </si>
  <si>
    <t>Shimizu hideko</t>
    <phoneticPr fontId="1"/>
  </si>
  <si>
    <t>Stanfor A dissection</t>
    <phoneticPr fontId="1"/>
  </si>
  <si>
    <t>Patients wish</t>
    <phoneticPr fontId="1"/>
  </si>
  <si>
    <t>Age/ Access route</t>
    <phoneticPr fontId="1"/>
  </si>
  <si>
    <t>NA</t>
    <phoneticPr fontId="1"/>
  </si>
  <si>
    <t>0_improve</t>
    <phoneticPr fontId="1"/>
  </si>
  <si>
    <t>Vessele shape/  Access route</t>
    <phoneticPr fontId="1"/>
  </si>
  <si>
    <t>simulation length not adjust</t>
    <phoneticPr fontId="1"/>
  </si>
  <si>
    <t>候補　6</t>
    <rPh sb="0" eb="2">
      <t>コウホ</t>
    </rPh>
    <phoneticPr fontId="1"/>
  </si>
  <si>
    <t>FD6</t>
    <phoneticPr fontId="1"/>
  </si>
  <si>
    <t>178-6893-9</t>
    <phoneticPr fontId="1"/>
  </si>
  <si>
    <t>Ikuno michiko</t>
    <phoneticPr fontId="1"/>
  </si>
  <si>
    <t>ICA</t>
    <phoneticPr fontId="1"/>
  </si>
  <si>
    <t>Cavernous</t>
    <phoneticPr fontId="1"/>
  </si>
  <si>
    <t>Kubota takashi</t>
    <phoneticPr fontId="1"/>
  </si>
  <si>
    <t>ICA</t>
    <phoneticPr fontId="1"/>
  </si>
  <si>
    <t>Cavernous</t>
    <phoneticPr fontId="1"/>
  </si>
  <si>
    <t>A</t>
    <phoneticPr fontId="1"/>
  </si>
  <si>
    <t>術後ステント血栓。１時間で盲目、麻痺出現。UKで血栓溶解。クロピドグレルのpoor respoderと思われる症例</t>
    <rPh sb="0" eb="2">
      <t>ジュツゴ</t>
    </rPh>
    <rPh sb="13" eb="15">
      <t>モウモク</t>
    </rPh>
    <rPh sb="16" eb="20">
      <t>マヒシュツゲン</t>
    </rPh>
    <rPh sb="24" eb="28">
      <t>ケッセンヨウカイ</t>
    </rPh>
    <rPh sb="51" eb="52">
      <t>オモワレル</t>
    </rPh>
    <rPh sb="55" eb="57">
      <t>ショウレイ</t>
    </rPh>
    <phoneticPr fontId="1"/>
  </si>
  <si>
    <t>199-5126-4</t>
    <phoneticPr fontId="1"/>
  </si>
  <si>
    <t>Ishii fumiko</t>
    <phoneticPr fontId="1"/>
  </si>
  <si>
    <t>候補　13</t>
    <rPh sb="0" eb="2">
      <t>コウホ</t>
    </rPh>
    <phoneticPr fontId="1"/>
  </si>
  <si>
    <r>
      <t xml:space="preserve">Chida </t>
    </r>
    <r>
      <rPr>
        <sz val="12"/>
        <color theme="1"/>
        <rFont val="Times"/>
        <family val="2"/>
        <charset val="128"/>
      </rPr>
      <t>T</t>
    </r>
    <r>
      <rPr>
        <sz val="12"/>
        <color theme="1"/>
        <rFont val="Times"/>
        <family val="2"/>
        <charset val="128"/>
      </rPr>
      <t>sutomu</t>
    </r>
    <phoneticPr fontId="1"/>
  </si>
  <si>
    <r>
      <t xml:space="preserve">Kawada </t>
    </r>
    <r>
      <rPr>
        <sz val="12"/>
        <color theme="1"/>
        <rFont val="Times"/>
        <family val="2"/>
        <charset val="128"/>
      </rPr>
      <t>K</t>
    </r>
    <r>
      <rPr>
        <sz val="12"/>
        <color theme="1"/>
        <rFont val="Times"/>
        <family val="2"/>
        <charset val="128"/>
      </rPr>
      <t>iyoko</t>
    </r>
    <phoneticPr fontId="1"/>
  </si>
  <si>
    <t>-</t>
    <phoneticPr fontId="1"/>
  </si>
  <si>
    <t>Diff. between real and simulation adjusted dital point</t>
    <phoneticPr fontId="1"/>
  </si>
  <si>
    <r>
      <t>Fuseda</t>
    </r>
    <r>
      <rPr>
        <sz val="12"/>
        <color theme="1"/>
        <rFont val="Times"/>
        <family val="2"/>
        <charset val="128"/>
      </rPr>
      <t xml:space="preserve"> Kunio</t>
    </r>
    <phoneticPr fontId="1"/>
  </si>
  <si>
    <t>-</t>
    <phoneticPr fontId="1"/>
  </si>
  <si>
    <r>
      <t>A</t>
    </r>
    <r>
      <rPr>
        <sz val="12"/>
        <color theme="1"/>
        <rFont val="Times"/>
        <family val="2"/>
        <charset val="128"/>
      </rPr>
      <t>mira/PostVessel1PreVesselPosition</t>
    </r>
    <phoneticPr fontId="1"/>
  </si>
  <si>
    <t>VertualStent/PostParentArtery</t>
    <phoneticPr fontId="1"/>
  </si>
  <si>
    <t>○</t>
    <phoneticPr fontId="1"/>
  </si>
  <si>
    <r>
      <t>F</t>
    </r>
    <r>
      <rPr>
        <sz val="12"/>
        <color theme="1"/>
        <rFont val="Times"/>
        <family val="2"/>
        <charset val="128"/>
      </rPr>
      <t>U status</t>
    </r>
    <phoneticPr fontId="1"/>
  </si>
  <si>
    <t>残存</t>
    <rPh sb="0" eb="2">
      <t>ザンゾン</t>
    </rPh>
    <phoneticPr fontId="1"/>
  </si>
  <si>
    <t>完全消失</t>
    <rPh sb="0" eb="2">
      <t>カンゼン</t>
    </rPh>
    <rPh sb="2" eb="4">
      <t>ショウシツ</t>
    </rPh>
    <phoneticPr fontId="1"/>
  </si>
  <si>
    <t>少し残存</t>
    <rPh sb="0" eb="1">
      <t>スコ</t>
    </rPh>
    <rPh sb="2" eb="4">
      <t>ザンゾン</t>
    </rPh>
    <phoneticPr fontId="1"/>
  </si>
  <si>
    <t>完全塞栓</t>
    <rPh sb="0" eb="2">
      <t>カンゼン</t>
    </rPh>
    <rPh sb="2" eb="4">
      <t>ソクセン</t>
    </rPh>
    <phoneticPr fontId="1"/>
  </si>
  <si>
    <r>
      <t>O</t>
    </r>
    <r>
      <rPr>
        <sz val="12"/>
        <color theme="1"/>
        <rFont val="Times"/>
        <family val="2"/>
        <charset val="128"/>
      </rPr>
      <t>ouchi yuri</t>
    </r>
    <phoneticPr fontId="1"/>
  </si>
  <si>
    <t>-</t>
    <phoneticPr fontId="1"/>
  </si>
  <si>
    <r>
      <t>Izumi</t>
    </r>
    <r>
      <rPr>
        <sz val="12"/>
        <color theme="1"/>
        <rFont val="Times"/>
        <family val="2"/>
        <charset val="128"/>
      </rPr>
      <t xml:space="preserve"> Sayuri</t>
    </r>
    <phoneticPr fontId="1"/>
  </si>
  <si>
    <t>-</t>
    <phoneticPr fontId="1"/>
  </si>
  <si>
    <t>Study Name</t>
    <phoneticPr fontId="1"/>
  </si>
  <si>
    <r>
      <t>R</t>
    </r>
    <r>
      <rPr>
        <sz val="12"/>
        <color theme="1"/>
        <rFont val="Times"/>
        <family val="2"/>
        <charset val="128"/>
      </rPr>
      <t>E1</t>
    </r>
    <phoneticPr fontId="1"/>
  </si>
  <si>
    <r>
      <t>T</t>
    </r>
    <r>
      <rPr>
        <sz val="12"/>
        <color theme="1"/>
        <rFont val="Times"/>
        <family val="2"/>
        <charset val="128"/>
      </rPr>
      <t>H1</t>
    </r>
    <phoneticPr fontId="1"/>
  </si>
  <si>
    <r>
      <t>R</t>
    </r>
    <r>
      <rPr>
        <sz val="12"/>
        <color theme="1"/>
        <rFont val="Times"/>
        <family val="2"/>
        <charset val="128"/>
      </rPr>
      <t>E2</t>
    </r>
    <phoneticPr fontId="1"/>
  </si>
  <si>
    <r>
      <t>R</t>
    </r>
    <r>
      <rPr>
        <sz val="12"/>
        <color theme="1"/>
        <rFont val="Times"/>
        <family val="2"/>
        <charset val="128"/>
      </rPr>
      <t>E3</t>
    </r>
    <phoneticPr fontId="1"/>
  </si>
  <si>
    <r>
      <t>T</t>
    </r>
    <r>
      <rPr>
        <sz val="12"/>
        <color theme="1"/>
        <rFont val="Times"/>
        <family val="2"/>
        <charset val="128"/>
      </rPr>
      <t>H2</t>
    </r>
    <phoneticPr fontId="1"/>
  </si>
  <si>
    <r>
      <t>T</t>
    </r>
    <r>
      <rPr>
        <sz val="12"/>
        <color theme="1"/>
        <rFont val="Times"/>
        <family val="2"/>
        <charset val="128"/>
      </rPr>
      <t>H3</t>
    </r>
    <phoneticPr fontId="1"/>
  </si>
  <si>
    <r>
      <t>T</t>
    </r>
    <r>
      <rPr>
        <sz val="12"/>
        <color theme="1"/>
        <rFont val="Times"/>
        <family val="2"/>
        <charset val="128"/>
      </rPr>
      <t>H4</t>
    </r>
    <phoneticPr fontId="1"/>
  </si>
  <si>
    <r>
      <t>R</t>
    </r>
    <r>
      <rPr>
        <sz val="12"/>
        <color theme="1"/>
        <rFont val="Times"/>
        <family val="2"/>
        <charset val="128"/>
      </rPr>
      <t>E4</t>
    </r>
    <phoneticPr fontId="1"/>
  </si>
  <si>
    <r>
      <t>R</t>
    </r>
    <r>
      <rPr>
        <sz val="12"/>
        <color theme="1"/>
        <rFont val="Times"/>
        <family val="2"/>
        <charset val="128"/>
      </rPr>
      <t>E5</t>
    </r>
    <phoneticPr fontId="1"/>
  </si>
  <si>
    <r>
      <t>T</t>
    </r>
    <r>
      <rPr>
        <sz val="12"/>
        <color theme="1"/>
        <rFont val="Times"/>
        <family val="2"/>
        <charset val="128"/>
      </rPr>
      <t>H5</t>
    </r>
    <phoneticPr fontId="1"/>
  </si>
  <si>
    <t>-</t>
    <phoneticPr fontId="1"/>
  </si>
  <si>
    <r>
      <t>O</t>
    </r>
    <r>
      <rPr>
        <sz val="12"/>
        <color theme="1"/>
        <rFont val="Times"/>
        <family val="2"/>
        <charset val="128"/>
      </rPr>
      <t>omizu Minako</t>
    </r>
    <phoneticPr fontId="1"/>
  </si>
  <si>
    <r>
      <t>K</t>
    </r>
    <r>
      <rPr>
        <sz val="12"/>
        <color theme="1"/>
        <rFont val="Times"/>
        <family val="2"/>
        <charset val="128"/>
      </rPr>
      <t>akinuma Yoshikazu</t>
    </r>
    <phoneticPr fontId="1"/>
  </si>
  <si>
    <r>
      <t>M</t>
    </r>
    <r>
      <rPr>
        <sz val="12"/>
        <color theme="1"/>
        <rFont val="Times"/>
        <family val="2"/>
        <charset val="128"/>
      </rPr>
      <t>izuno Naomi</t>
    </r>
    <phoneticPr fontId="1"/>
  </si>
  <si>
    <t>Matsuda Katsuko</t>
    <phoneticPr fontId="1"/>
  </si>
  <si>
    <t>Date of birth</t>
    <phoneticPr fontId="1"/>
  </si>
  <si>
    <t>side</t>
    <phoneticPr fontId="1"/>
  </si>
  <si>
    <t>L</t>
    <phoneticPr fontId="1"/>
  </si>
  <si>
    <t>Guiding cathe滑落</t>
    <rPh sb="0" eb="2">
      <t>カツラク</t>
    </rPh>
    <phoneticPr fontId="1"/>
  </si>
  <si>
    <t>FD15</t>
  </si>
  <si>
    <t>FD16</t>
  </si>
  <si>
    <t>FD17</t>
  </si>
  <si>
    <t>FD18</t>
  </si>
  <si>
    <t>FD19</t>
  </si>
  <si>
    <t>FD20</t>
  </si>
  <si>
    <t>R</t>
    <phoneticPr fontId="1"/>
  </si>
  <si>
    <t xml:space="preserve">Ophthalamic </t>
    <phoneticPr fontId="1"/>
  </si>
  <si>
    <t>ICA SHA</t>
    <phoneticPr fontId="1"/>
  </si>
  <si>
    <t>Hanzawa masashi</t>
    <phoneticPr fontId="1"/>
  </si>
  <si>
    <t>Saitou michiko</t>
    <phoneticPr fontId="1"/>
  </si>
  <si>
    <t>ADP post 1</t>
    <phoneticPr fontId="1"/>
  </si>
  <si>
    <t>2018/8/30 CO</t>
    <phoneticPr fontId="1"/>
  </si>
  <si>
    <t>完全塞栓</t>
    <rPh sb="0" eb="2">
      <t>カンゼン</t>
    </rPh>
    <rPh sb="2" eb="4">
      <t>ソクセン</t>
    </rPh>
    <phoneticPr fontId="1"/>
  </si>
  <si>
    <t>-</t>
    <phoneticPr fontId="1"/>
  </si>
  <si>
    <t>Max size</t>
    <phoneticPr fontId="1"/>
  </si>
  <si>
    <t>FD21</t>
    <phoneticPr fontId="1"/>
  </si>
  <si>
    <t>Suzuki Michiko</t>
    <phoneticPr fontId="1"/>
  </si>
  <si>
    <t>FD22</t>
    <phoneticPr fontId="1"/>
  </si>
  <si>
    <t>Yano satomi</t>
    <phoneticPr fontId="1"/>
  </si>
  <si>
    <t>ant chor</t>
    <phoneticPr fontId="1"/>
  </si>
  <si>
    <t>comment</t>
    <phoneticPr fontId="1"/>
  </si>
  <si>
    <t>頚部切開</t>
    <phoneticPr fontId="1"/>
  </si>
  <si>
    <t>FD23</t>
    <phoneticPr fontId="1"/>
  </si>
  <si>
    <t>Tasaki fuku</t>
    <phoneticPr fontId="1"/>
  </si>
  <si>
    <t>Attempt</t>
    <phoneticPr fontId="1"/>
  </si>
  <si>
    <t>C1</t>
    <phoneticPr fontId="1"/>
  </si>
  <si>
    <t>OKM Grading Scale</t>
    <phoneticPr fontId="1"/>
  </si>
  <si>
    <t>A2</t>
    <phoneticPr fontId="1"/>
  </si>
  <si>
    <t>B1</t>
    <phoneticPr fontId="1"/>
  </si>
  <si>
    <t>C2</t>
    <phoneticPr fontId="1"/>
  </si>
  <si>
    <t>Umaki kuniko</t>
    <phoneticPr fontId="1"/>
  </si>
  <si>
    <t>D</t>
    <phoneticPr fontId="1"/>
  </si>
  <si>
    <t>眼動脈残り</t>
    <rPh sb="0" eb="1">
      <t>ノコリ</t>
    </rPh>
    <phoneticPr fontId="1"/>
  </si>
  <si>
    <t>FD24</t>
    <phoneticPr fontId="1"/>
  </si>
  <si>
    <t>Yamagishi Yoko</t>
    <phoneticPr fontId="1"/>
  </si>
  <si>
    <t>FD25</t>
  </si>
  <si>
    <t>Tsuchiya Atsuko</t>
    <phoneticPr fontId="1"/>
  </si>
  <si>
    <t>FD26</t>
  </si>
  <si>
    <t>-</t>
    <phoneticPr fontId="1"/>
  </si>
  <si>
    <r>
      <t>D</t>
    </r>
    <r>
      <rPr>
        <sz val="12"/>
        <color theme="1"/>
        <rFont val="Times"/>
        <family val="2"/>
        <charset val="128"/>
      </rPr>
      <t>ouble</t>
    </r>
    <phoneticPr fontId="1"/>
  </si>
  <si>
    <t>FD27</t>
    <phoneticPr fontId="1"/>
  </si>
  <si>
    <t>Narioka sumiko</t>
    <phoneticPr fontId="1"/>
  </si>
  <si>
    <t>頚部切開 _othre an embo</t>
    <rPh sb="0" eb="4">
      <t xml:space="preserve">ケイブセッカイ </t>
    </rPh>
    <phoneticPr fontId="1"/>
  </si>
  <si>
    <t>FD28</t>
    <phoneticPr fontId="1"/>
  </si>
  <si>
    <t>Iwai kunio</t>
    <phoneticPr fontId="1"/>
  </si>
  <si>
    <t>Pcom</t>
    <phoneticPr fontId="1"/>
  </si>
  <si>
    <t>FD29</t>
    <phoneticPr fontId="1"/>
  </si>
  <si>
    <t>Hino junko</t>
    <phoneticPr fontId="1"/>
  </si>
  <si>
    <t>1_術後一過性高次機能障害</t>
    <rPh sb="2" eb="4">
      <t xml:space="preserve">ジュツゴ </t>
    </rPh>
    <rPh sb="4" eb="7">
      <t xml:space="preserve">イッカセイ </t>
    </rPh>
    <rPh sb="7" eb="13">
      <t xml:space="preserve">コウジキノウショウガイ </t>
    </rPh>
    <phoneticPr fontId="1"/>
  </si>
  <si>
    <t>抗血小板剤が効ききづらかった例＿TAPT</t>
    <rPh sb="0" eb="5">
      <t xml:space="preserve">コウケッショウバンザイガ </t>
    </rPh>
    <rPh sb="6" eb="7">
      <t xml:space="preserve">キキヅライ </t>
    </rPh>
    <rPh sb="14" eb="15">
      <t xml:space="preserve">レイ </t>
    </rPh>
    <phoneticPr fontId="1"/>
  </si>
  <si>
    <t>FD30</t>
    <phoneticPr fontId="1"/>
  </si>
  <si>
    <t>Ichida Junko</t>
    <phoneticPr fontId="1"/>
  </si>
  <si>
    <t>FD31</t>
    <phoneticPr fontId="1"/>
  </si>
  <si>
    <t>Oosaka syouko</t>
    <phoneticPr fontId="1"/>
  </si>
  <si>
    <r>
      <rPr>
        <sz val="12"/>
        <color theme="1"/>
        <rFont val="Times"/>
        <family val="2"/>
        <charset val="128"/>
      </rPr>
      <t>頚部切開</t>
    </r>
    <rPh sb="0" eb="4">
      <t>ケイブセッカイ</t>
    </rPh>
    <phoneticPr fontId="1"/>
  </si>
  <si>
    <t>FD32</t>
    <phoneticPr fontId="1"/>
  </si>
  <si>
    <t>Wada keiko</t>
    <phoneticPr fontId="1"/>
  </si>
  <si>
    <t>一過性の上肢下肢麻痺増悪　翌々日には改善</t>
    <rPh sb="0" eb="3">
      <t xml:space="preserve">イッカセイノ </t>
    </rPh>
    <rPh sb="4" eb="8">
      <t xml:space="preserve">ジョウシカシ </t>
    </rPh>
    <rPh sb="8" eb="10">
      <t xml:space="preserve">マヒ </t>
    </rPh>
    <rPh sb="10" eb="12">
      <t xml:space="preserve">ゾウアク </t>
    </rPh>
    <rPh sb="13" eb="14">
      <t xml:space="preserve">ヨクヨクジツニハ </t>
    </rPh>
    <rPh sb="18" eb="20">
      <t xml:space="preserve">カイゼン </t>
    </rPh>
    <phoneticPr fontId="1"/>
  </si>
  <si>
    <t>再開通症例</t>
    <rPh sb="0" eb="5">
      <t xml:space="preserve">サイカイツウショウレイ </t>
    </rPh>
    <phoneticPr fontId="1"/>
  </si>
  <si>
    <t>再開通症例 / Pipeline in Neuroform</t>
    <rPh sb="0" eb="5">
      <t xml:space="preserve">サイカイツウショウレイ </t>
    </rPh>
    <phoneticPr fontId="1"/>
  </si>
  <si>
    <t>ptosis/diplopia/abducence</t>
    <phoneticPr fontId="1"/>
  </si>
  <si>
    <t>6M mRS</t>
    <phoneticPr fontId="1"/>
  </si>
  <si>
    <t>30d mRS_2</t>
    <phoneticPr fontId="1"/>
  </si>
  <si>
    <t>mRS at dischage_2</t>
    <phoneticPr fontId="1"/>
  </si>
  <si>
    <t>pre mRS_2</t>
    <phoneticPr fontId="1"/>
  </si>
  <si>
    <t>ptosis/diplopia/abducence / 悪化</t>
    <rPh sb="28" eb="30">
      <t xml:space="preserve">アッカ </t>
    </rPh>
    <phoneticPr fontId="1"/>
  </si>
  <si>
    <t>ptosis/diplopia/abducence / 術前より増悪</t>
    <rPh sb="28" eb="30">
      <t xml:space="preserve">ジュツゼンヨリ </t>
    </rPh>
    <rPh sb="32" eb="34">
      <t xml:space="preserve">ゾウアク </t>
    </rPh>
    <phoneticPr fontId="1"/>
  </si>
  <si>
    <t>abducens palsy</t>
  </si>
  <si>
    <t>abducens palsy</t>
    <phoneticPr fontId="1"/>
  </si>
  <si>
    <t>abducens palsy / occlomotor</t>
    <phoneticPr fontId="1"/>
  </si>
  <si>
    <t>comment2</t>
    <phoneticPr fontId="1"/>
  </si>
  <si>
    <t>まばらな視野障害</t>
    <phoneticPr fontId="1"/>
  </si>
  <si>
    <t>視野視力が増悪</t>
    <rPh sb="0" eb="2">
      <t xml:space="preserve">シヤ </t>
    </rPh>
    <rPh sb="2" eb="4">
      <t xml:space="preserve">シリョクガ </t>
    </rPh>
    <rPh sb="5" eb="7">
      <t xml:space="preserve">ゾウアク </t>
    </rPh>
    <phoneticPr fontId="1"/>
  </si>
  <si>
    <r>
      <rPr>
        <sz val="12"/>
        <color theme="1"/>
        <rFont val="Times"/>
        <family val="1"/>
      </rPr>
      <t>術前に比べ視力障害が増悪</t>
    </r>
    <r>
      <rPr>
        <sz val="12"/>
        <color theme="1"/>
        <rFont val="Times"/>
        <family val="2"/>
        <charset val="128"/>
      </rPr>
      <t>/MRIでは血栓化</t>
    </r>
    <rPh sb="0" eb="1">
      <t xml:space="preserve">ジュツゼンニクラベ </t>
    </rPh>
    <rPh sb="5" eb="9">
      <t xml:space="preserve">シリョクショウガイ </t>
    </rPh>
    <rPh sb="10" eb="12">
      <t xml:space="preserve">ゾウアク </t>
    </rPh>
    <rPh sb="18" eb="21">
      <t xml:space="preserve">ケッセンカ </t>
    </rPh>
    <phoneticPr fontId="1"/>
  </si>
  <si>
    <t>術前より眼症状増悪/MRIでは血栓化</t>
    <rPh sb="0" eb="2">
      <t xml:space="preserve">ジュツゼンヨリ </t>
    </rPh>
    <rPh sb="4" eb="7">
      <t xml:space="preserve">ガンショウジョウ </t>
    </rPh>
    <rPh sb="7" eb="9">
      <t xml:space="preserve">ゾウアク </t>
    </rPh>
    <phoneticPr fontId="1"/>
  </si>
  <si>
    <t>認知症/動眼神経麻痺　要介護１</t>
    <rPh sb="0" eb="3">
      <t xml:space="preserve">ニンチショウ </t>
    </rPh>
    <rPh sb="4" eb="8">
      <t xml:space="preserve">ドウガンシンケイ </t>
    </rPh>
    <rPh sb="8" eb="10">
      <t xml:space="preserve">マヒ </t>
    </rPh>
    <rPh sb="11" eb="14">
      <t xml:space="preserve">ヨウカイゴ </t>
    </rPh>
    <phoneticPr fontId="1"/>
  </si>
  <si>
    <r>
      <rPr>
        <sz val="12"/>
        <color theme="1"/>
        <rFont val="Times"/>
        <family val="2"/>
        <charset val="128"/>
      </rPr>
      <t>動眼神経改善</t>
    </r>
    <rPh sb="0" eb="4">
      <t>ドウガンシ</t>
    </rPh>
    <rPh sb="4" eb="6">
      <t xml:space="preserve">カイゼン </t>
    </rPh>
    <phoneticPr fontId="1"/>
  </si>
  <si>
    <t>6M mRS_2</t>
    <phoneticPr fontId="1"/>
  </si>
  <si>
    <t>滑車神経麻痺</t>
    <rPh sb="0" eb="6">
      <t xml:space="preserve">カッシャシンケイマヒ </t>
    </rPh>
    <phoneticPr fontId="1"/>
  </si>
  <si>
    <r>
      <rPr>
        <sz val="12"/>
        <color theme="1"/>
        <rFont val="Times"/>
        <family val="2"/>
        <charset val="128"/>
      </rPr>
      <t>外転神経障害軽度</t>
    </r>
    <rPh sb="0" eb="6">
      <t xml:space="preserve">ガイテンシンケイショウガイ </t>
    </rPh>
    <rPh sb="6" eb="8">
      <t xml:space="preserve">ケイド </t>
    </rPh>
    <phoneticPr fontId="1"/>
  </si>
  <si>
    <t>術後FLAIR high</t>
    <rPh sb="0" eb="2">
      <t xml:space="preserve">ジュツゴ </t>
    </rPh>
    <phoneticPr fontId="1"/>
  </si>
  <si>
    <r>
      <t>O</t>
    </r>
    <r>
      <rPr>
        <sz val="9"/>
        <color theme="1"/>
        <rFont val="Times"/>
        <family val="1"/>
      </rPr>
      <t>ogaki Kyoko</t>
    </r>
    <phoneticPr fontId="1"/>
  </si>
  <si>
    <t>瘤一部残存</t>
    <rPh sb="0" eb="1">
      <t xml:space="preserve">リュウ </t>
    </rPh>
    <rPh sb="1" eb="3">
      <t xml:space="preserve">イチブ </t>
    </rPh>
    <rPh sb="3" eb="5">
      <t xml:space="preserve">ザンゾン </t>
    </rPh>
    <phoneticPr fontId="1"/>
  </si>
  <si>
    <t>2019/1/18_ 通院が困難になったため第三病院</t>
    <rPh sb="11" eb="13">
      <t xml:space="preserve">ツウインガ </t>
    </rPh>
    <rPh sb="14" eb="16">
      <t xml:space="preserve">コンナンニ </t>
    </rPh>
    <rPh sb="22" eb="26">
      <t>ダイサンビョウイン</t>
    </rPh>
    <phoneticPr fontId="1"/>
  </si>
  <si>
    <t>neck remannt</t>
    <phoneticPr fontId="1"/>
  </si>
  <si>
    <t>眼動脈残存</t>
    <rPh sb="0" eb="5">
      <t xml:space="preserve">ガンドウミャクザンゾン </t>
    </rPh>
    <phoneticPr fontId="1"/>
  </si>
  <si>
    <t>眼症状は術前に比べ明らかに改善</t>
    <rPh sb="0" eb="3">
      <t xml:space="preserve">ガンショウジョウハ </t>
    </rPh>
    <rPh sb="4" eb="6">
      <t>ジュツゼn</t>
    </rPh>
    <rPh sb="9" eb="10">
      <t xml:space="preserve">アキラカニ </t>
    </rPh>
    <rPh sb="13" eb="15">
      <t xml:space="preserve">カイゼン </t>
    </rPh>
    <phoneticPr fontId="1"/>
  </si>
  <si>
    <t>術前の外転神経障害症状改善</t>
    <rPh sb="0" eb="2">
      <t xml:space="preserve">ジュツゼンノ </t>
    </rPh>
    <rPh sb="3" eb="9">
      <t>ガイテンシ</t>
    </rPh>
    <rPh sb="9" eb="11">
      <t xml:space="preserve">ショウジョウ </t>
    </rPh>
    <rPh sb="11" eb="13">
      <t xml:space="preserve">カイゼン </t>
    </rPh>
    <phoneticPr fontId="1"/>
  </si>
  <si>
    <t>術前に比べ症状が明らかに改善</t>
    <rPh sb="0" eb="2">
      <t>ジュツ</t>
    </rPh>
    <rPh sb="5" eb="7">
      <t xml:space="preserve">ショウジョウガ </t>
    </rPh>
    <rPh sb="8" eb="9">
      <t xml:space="preserve">アキラカニ </t>
    </rPh>
    <rPh sb="12" eb="14">
      <t xml:space="preserve">カイゼン </t>
    </rPh>
    <phoneticPr fontId="1"/>
  </si>
  <si>
    <t>術前の症状改善</t>
    <rPh sb="0" eb="1">
      <t xml:space="preserve">ジュツゼンノ </t>
    </rPh>
    <rPh sb="3" eb="7">
      <t xml:space="preserve">ショウジョウカイゼン </t>
    </rPh>
    <phoneticPr fontId="1"/>
  </si>
  <si>
    <t>Latest MRI 所見</t>
    <rPh sb="11" eb="13">
      <t xml:space="preserve">ショケン </t>
    </rPh>
    <phoneticPr fontId="1"/>
  </si>
  <si>
    <t xml:space="preserve">Latest MRI /DSA </t>
    <phoneticPr fontId="1"/>
  </si>
  <si>
    <t>2019/2/8 MRA</t>
    <phoneticPr fontId="1"/>
  </si>
  <si>
    <t xml:space="preserve">S_Visual acuity </t>
    <phoneticPr fontId="1"/>
  </si>
  <si>
    <t>S_Recanali case</t>
    <phoneticPr fontId="1"/>
  </si>
  <si>
    <t>S_Trochlear nerve palsy</t>
    <phoneticPr fontId="1"/>
  </si>
  <si>
    <t>A_Recanali case</t>
    <phoneticPr fontId="1"/>
  </si>
  <si>
    <t>S_Abducens</t>
    <phoneticPr fontId="1"/>
  </si>
  <si>
    <t>S_Oculomotor</t>
    <phoneticPr fontId="1"/>
  </si>
  <si>
    <t>S_Visual acuity</t>
    <phoneticPr fontId="1"/>
  </si>
  <si>
    <t>S_Abducens/ Oculomotor</t>
    <phoneticPr fontId="1"/>
  </si>
  <si>
    <t>S_Diplopia</t>
    <phoneticPr fontId="1"/>
  </si>
  <si>
    <t>Location</t>
    <phoneticPr fontId="1"/>
  </si>
  <si>
    <t>Max size (mean)</t>
    <phoneticPr fontId="1"/>
  </si>
  <si>
    <t>Procedual complication</t>
    <phoneticPr fontId="1"/>
  </si>
  <si>
    <t xml:space="preserve">実施施設数：43 </t>
  </si>
  <si>
    <t xml:space="preserve">医師数：46 </t>
  </si>
  <si>
    <t xml:space="preserve">全症例（両側は２例にカウント）：1258（％） </t>
  </si>
  <si>
    <t xml:space="preserve">留置成功：1234（98.1） </t>
  </si>
  <si>
    <t xml:space="preserve">複数本使用：141（11.2） </t>
  </si>
  <si>
    <t xml:space="preserve">コイル併用：301（23.9) </t>
  </si>
  <si>
    <t xml:space="preserve">30日以内虚血性脳卒中（mRS 1の悪化）：17（1.35） </t>
  </si>
  <si>
    <t xml:space="preserve">30日以内虚血性脳卒中（mRS 2以上の悪化）：18(1.43) </t>
  </si>
  <si>
    <t xml:space="preserve">30日以内出血性脳卒中（mRS 1の悪化）：6(0.48) </t>
  </si>
  <si>
    <t xml:space="preserve">30日以内出血性脳卒中（mRS 2以上の悪化）：13(1.03) </t>
  </si>
  <si>
    <t xml:space="preserve">30日以内の死亡：5(0.40) </t>
  </si>
  <si>
    <t xml:space="preserve">脳動脈瘤の破裂（時期は問いません）：14(1.11) </t>
  </si>
  <si>
    <t>再治療（時期は問いません）：52(4.13)</t>
  </si>
  <si>
    <t>One or more deterioration of Rankin score</t>
    <phoneticPr fontId="1"/>
  </si>
  <si>
    <t>Two or more deterioration of Rankin score</t>
    <phoneticPr fontId="1"/>
  </si>
  <si>
    <t xml:space="preserve">Ischemic complication within 30 days </t>
    <phoneticPr fontId="1"/>
  </si>
  <si>
    <t xml:space="preserve">Hemorragic complication within 30 days </t>
    <phoneticPr fontId="1"/>
  </si>
  <si>
    <t>Successful deployment</t>
  </si>
  <si>
    <t>Use of coil (no of cases)</t>
    <phoneticPr fontId="1"/>
  </si>
  <si>
    <t>Improvement of preoperative symptoms</t>
    <phoneticPr fontId="1"/>
  </si>
  <si>
    <t>Worsening of preoperative symptoms</t>
  </si>
  <si>
    <t>Appearance of new symptoms</t>
    <phoneticPr fontId="1"/>
  </si>
  <si>
    <t>Follow up angio</t>
    <phoneticPr fontId="1"/>
  </si>
  <si>
    <t>Angiographical outocome</t>
    <phoneticPr fontId="1"/>
  </si>
  <si>
    <r>
      <t xml:space="preserve">ptosis/diplopia/abducence / </t>
    </r>
    <r>
      <rPr>
        <sz val="12"/>
        <color theme="1"/>
        <rFont val="ＭＳ Ｐ明朝"/>
        <family val="1"/>
        <charset val="128"/>
      </rPr>
      <t>術前より増悪</t>
    </r>
  </si>
  <si>
    <t>FD34</t>
    <phoneticPr fontId="1"/>
  </si>
  <si>
    <t>Technical success</t>
    <phoneticPr fontId="1"/>
  </si>
  <si>
    <t>Success</t>
    <phoneticPr fontId="1"/>
  </si>
  <si>
    <t>Fail</t>
    <phoneticPr fontId="1"/>
  </si>
  <si>
    <t>No of Stents used (mean)</t>
    <phoneticPr fontId="1"/>
  </si>
  <si>
    <t>Using multiple stents (no of cases)</t>
    <phoneticPr fontId="1"/>
  </si>
  <si>
    <t>0</t>
    <phoneticPr fontId="1"/>
  </si>
  <si>
    <t>17.5</t>
    <phoneticPr fontId="1"/>
  </si>
  <si>
    <t>Extradural:20, Intradural: 10</t>
    <phoneticPr fontId="1"/>
  </si>
  <si>
    <t>Retreatment case</t>
    <phoneticPr fontId="1"/>
  </si>
  <si>
    <t>70</t>
    <phoneticPr fontId="1"/>
  </si>
  <si>
    <t>1</t>
    <phoneticPr fontId="1"/>
  </si>
  <si>
    <t>A1;1, A2;2, B1;3, C1;2, C2;4, D;3</t>
    <phoneticPr fontId="1"/>
  </si>
  <si>
    <t>Age (mean, yrs)</t>
    <phoneticPr fontId="1"/>
  </si>
  <si>
    <t>5/31 (16%)</t>
    <phoneticPr fontId="1"/>
  </si>
  <si>
    <t>31/32 (97%)</t>
    <phoneticPr fontId="1"/>
  </si>
  <si>
    <t xml:space="preserve">1.2 </t>
    <phoneticPr fontId="1"/>
  </si>
  <si>
    <t>7/31 (23%)</t>
    <phoneticPr fontId="1"/>
  </si>
  <si>
    <t>3/14 (21%)</t>
    <phoneticPr fontId="1"/>
  </si>
  <si>
    <t>6/14 (29%)</t>
    <phoneticPr fontId="1"/>
  </si>
  <si>
    <t>15/30 (50%)</t>
    <phoneticPr fontId="1"/>
  </si>
  <si>
    <t>1 (3%) *</t>
    <phoneticPr fontId="1"/>
  </si>
  <si>
    <t>A; 3/15 (20%)</t>
    <phoneticPr fontId="1"/>
  </si>
  <si>
    <t>B; 3/15 (20%)</t>
    <phoneticPr fontId="1"/>
  </si>
  <si>
    <t>C; 6/15 (40%)</t>
    <phoneticPr fontId="1"/>
  </si>
  <si>
    <t>D; 3/15 (20%)</t>
    <phoneticPr fontId="1"/>
  </si>
  <si>
    <t>OP to FU AG</t>
    <phoneticPr fontId="1"/>
  </si>
  <si>
    <t>Last FU angio</t>
    <phoneticPr fontId="1"/>
  </si>
  <si>
    <t>OP to Fu AG</t>
    <phoneticPr fontId="1"/>
  </si>
  <si>
    <t>Duration of follow up angio (mean)</t>
    <phoneticPr fontId="1"/>
  </si>
  <si>
    <t>231 days</t>
    <phoneticPr fontId="1"/>
  </si>
  <si>
    <t>Date ofBirth</t>
    <phoneticPr fontId="1"/>
  </si>
  <si>
    <t>開始時期</t>
    <rPh sb="0" eb="4">
      <t>カイシジキ</t>
    </rPh>
    <phoneticPr fontId="1"/>
  </si>
  <si>
    <t>14/31 (46%)</t>
    <phoneticPr fontId="1"/>
  </si>
  <si>
    <t>Additional antiplatelet drugs</t>
    <phoneticPr fontId="1"/>
  </si>
  <si>
    <t>17/31 (52%)</t>
    <phoneticPr fontId="1"/>
  </si>
  <si>
    <t>Sex</t>
    <phoneticPr fontId="1"/>
  </si>
  <si>
    <t>Chida Tsutomu</t>
    <phoneticPr fontId="1"/>
  </si>
  <si>
    <t>Kawada Kiyoko</t>
    <phoneticPr fontId="1"/>
  </si>
  <si>
    <t>Fuseda Kunio</t>
    <phoneticPr fontId="1"/>
  </si>
  <si>
    <t>Oouchi yuri</t>
    <phoneticPr fontId="1"/>
  </si>
  <si>
    <t>Izumi Sayuri</t>
    <phoneticPr fontId="1"/>
  </si>
  <si>
    <t>Oomizu Minako</t>
    <phoneticPr fontId="1"/>
  </si>
  <si>
    <t>Mizuno Naomi</t>
    <phoneticPr fontId="1"/>
  </si>
  <si>
    <t>Kakinuma Yoshikazu</t>
    <phoneticPr fontId="1"/>
  </si>
  <si>
    <t>Oogaki Kyoko</t>
    <phoneticPr fontId="1"/>
  </si>
  <si>
    <t>Miyamoto tamiko</t>
    <phoneticPr fontId="1"/>
  </si>
  <si>
    <t>FD33</t>
    <phoneticPr fontId="1"/>
  </si>
  <si>
    <r>
      <rPr>
        <sz val="12"/>
        <color theme="1"/>
        <rFont val="Times"/>
        <family val="2"/>
        <charset val="128"/>
      </rPr>
      <t>再開通症例</t>
    </r>
    <r>
      <rPr>
        <sz val="12"/>
        <color theme="1"/>
        <rFont val="Times"/>
        <family val="1"/>
      </rPr>
      <t xml:space="preserve"> / Pipeline in Enterprise</t>
    </r>
    <rPh sb="0" eb="5">
      <t xml:space="preserve">サイカイツウショウレイ </t>
    </rPh>
    <phoneticPr fontId="1"/>
  </si>
  <si>
    <t>68</t>
    <phoneticPr fontId="1"/>
  </si>
  <si>
    <t>14/32 (44%)</t>
    <phoneticPr fontId="1"/>
  </si>
  <si>
    <t>6/32 (19%)</t>
    <phoneticPr fontId="1"/>
  </si>
  <si>
    <t>Extradural:20, Intradural: 11</t>
    <phoneticPr fontId="1"/>
  </si>
  <si>
    <t>30/31 (97%)</t>
    <phoneticPr fontId="1"/>
  </si>
  <si>
    <t>17/32 (52%)</t>
    <phoneticPr fontId="1"/>
  </si>
  <si>
    <t>11/31 (32%)</t>
    <phoneticPr fontId="1"/>
  </si>
  <si>
    <t>10/32 (32%)</t>
    <phoneticPr fontId="1"/>
  </si>
  <si>
    <t>7/30 (23%)</t>
    <phoneticPr fontId="1"/>
  </si>
  <si>
    <t>3/14 (20%)</t>
    <phoneticPr fontId="1"/>
  </si>
  <si>
    <t>15/31 (48%)</t>
    <phoneticPr fontId="1"/>
  </si>
  <si>
    <t>C2-3</t>
    <phoneticPr fontId="1"/>
  </si>
  <si>
    <t>FD35</t>
    <phoneticPr fontId="1"/>
  </si>
  <si>
    <t>male 0</t>
    <phoneticPr fontId="1"/>
  </si>
  <si>
    <t>location</t>
    <phoneticPr fontId="1"/>
  </si>
  <si>
    <t>symptomatic</t>
    <phoneticPr fontId="1"/>
  </si>
  <si>
    <t>服薬期間</t>
    <rPh sb="0" eb="4">
      <t>フクヤクキカン</t>
    </rPh>
    <phoneticPr fontId="1"/>
  </si>
  <si>
    <t>Platelet aggrevation: Operation</t>
    <phoneticPr fontId="1"/>
  </si>
  <si>
    <t>ope ADP 3</t>
    <phoneticPr fontId="1"/>
  </si>
  <si>
    <t>術後＿日目</t>
    <rPh sb="0" eb="2">
      <t>ジュt</t>
    </rPh>
    <rPh sb="3" eb="5">
      <t>ニt</t>
    </rPh>
    <phoneticPr fontId="1"/>
  </si>
  <si>
    <t>Platelet aggrevation: post 3</t>
    <phoneticPr fontId="1"/>
  </si>
  <si>
    <t>Collagen  post 3</t>
    <phoneticPr fontId="1"/>
  </si>
  <si>
    <t>ADP post 3</t>
    <phoneticPr fontId="1"/>
  </si>
  <si>
    <t>Platelet aggrevation: post 4</t>
    <phoneticPr fontId="1"/>
  </si>
  <si>
    <t>Collagen  post 4</t>
    <phoneticPr fontId="1"/>
  </si>
  <si>
    <t>ADP post 4</t>
    <phoneticPr fontId="1"/>
  </si>
  <si>
    <t>aneurysm diameter</t>
    <phoneticPr fontId="1"/>
  </si>
  <si>
    <t>Pipeline size</t>
    <phoneticPr fontId="1"/>
  </si>
  <si>
    <t>additional procedure</t>
    <phoneticPr fontId="1"/>
  </si>
  <si>
    <t>procedual comment</t>
    <phoneticPr fontId="1"/>
  </si>
  <si>
    <t>Date of MRI</t>
    <phoneticPr fontId="1"/>
  </si>
  <si>
    <t>DWI high (+)</t>
    <phoneticPr fontId="1"/>
  </si>
  <si>
    <t>症候性梗塞</t>
    <rPh sb="0" eb="2">
      <t>ショウコウ</t>
    </rPh>
    <rPh sb="2" eb="3">
      <t>セイ</t>
    </rPh>
    <rPh sb="3" eb="5">
      <t>コウソク</t>
    </rPh>
    <phoneticPr fontId="1"/>
  </si>
  <si>
    <t>出血性合併症</t>
    <rPh sb="0" eb="3">
      <t>シュッケツセイ</t>
    </rPh>
    <rPh sb="3" eb="6">
      <t>ガッペイショウ</t>
    </rPh>
    <phoneticPr fontId="1"/>
  </si>
  <si>
    <t>MRI comment</t>
    <phoneticPr fontId="1"/>
  </si>
  <si>
    <t>partial thrombosis</t>
    <phoneticPr fontId="1"/>
  </si>
  <si>
    <r>
      <t>10/2~CLP150mg, 2/9~CLP75mg (12/1</t>
    </r>
    <r>
      <rPr>
        <sz val="12"/>
        <color theme="1"/>
        <rFont val="ＭＳ Ｐゴシック"/>
        <family val="2"/>
        <charset val="128"/>
      </rPr>
      <t>も150mg)</t>
    </r>
    <phoneticPr fontId="1"/>
  </si>
  <si>
    <t>watershedに7つ</t>
    <phoneticPr fontId="1"/>
  </si>
  <si>
    <r>
      <t>3</t>
    </r>
    <r>
      <rPr>
        <sz val="12"/>
        <color theme="1"/>
        <rFont val="ＭＳ Ｐゴシック"/>
        <family val="2"/>
        <charset val="128"/>
      </rPr>
      <t>ヶ月</t>
    </r>
    <rPh sb="1" eb="3">
      <t>カゲt</t>
    </rPh>
    <phoneticPr fontId="1"/>
  </si>
  <si>
    <t>Complete,ISS</t>
    <phoneticPr fontId="1"/>
  </si>
  <si>
    <t>in-stent stenosis</t>
    <phoneticPr fontId="1"/>
  </si>
  <si>
    <t>watershedに11つ</t>
    <phoneticPr fontId="1"/>
  </si>
  <si>
    <r>
      <t>Navien</t>
    </r>
    <r>
      <rPr>
        <sz val="12"/>
        <color theme="1"/>
        <rFont val="ＭＳ Ｐゴシック"/>
        <family val="2"/>
        <charset val="128"/>
      </rPr>
      <t>下げている時にCCF</t>
    </r>
    <rPh sb="6" eb="7">
      <t>サ</t>
    </rPh>
    <rPh sb="11" eb="12">
      <t>トキ</t>
    </rPh>
    <phoneticPr fontId="1"/>
  </si>
  <si>
    <t>CLP75</t>
    <phoneticPr fontId="1"/>
  </si>
  <si>
    <t>ごくわずかに瘤造影あり、ISS (-)</t>
    <rPh sb="6" eb="7">
      <t>リュウ</t>
    </rPh>
    <rPh sb="7" eb="12">
      <t>ゾウエ</t>
    </rPh>
    <phoneticPr fontId="1"/>
  </si>
  <si>
    <r>
      <t>11/9~DPAT, 2/4~CLP150mg, 6/6</t>
    </r>
    <r>
      <rPr>
        <sz val="12"/>
        <color theme="1"/>
        <rFont val="ＭＳ Ｐゴシック"/>
        <family val="2"/>
        <charset val="128"/>
      </rPr>
      <t>時点も150mg, 9/4~プラビックス７５mgに減量</t>
    </r>
    <rPh sb="28" eb="30">
      <t>ジテン</t>
    </rPh>
    <rPh sb="53" eb="55">
      <t>ゲンリョ</t>
    </rPh>
    <phoneticPr fontId="1"/>
  </si>
  <si>
    <t>watershedに１つ</t>
    <phoneticPr fontId="1"/>
  </si>
  <si>
    <r>
      <t>neck</t>
    </r>
    <r>
      <rPr>
        <sz val="12"/>
        <color theme="1"/>
        <rFont val="ＭＳ Ｐゴシック"/>
        <family val="2"/>
        <charset val="128"/>
      </rPr>
      <t>近傍の瘤の描出あるが、ほぼ消失、ISS(-)</t>
    </r>
    <rPh sb="4" eb="7">
      <t>キンボ</t>
    </rPh>
    <rPh sb="7" eb="9">
      <t>リュ</t>
    </rPh>
    <rPh sb="9" eb="15">
      <t>ビョウシュツアr</t>
    </rPh>
    <rPh sb="17" eb="20">
      <t>ショウシt</t>
    </rPh>
    <phoneticPr fontId="1"/>
  </si>
  <si>
    <t>CLP 75mg, ASA 100mg</t>
    <phoneticPr fontId="1"/>
  </si>
  <si>
    <t>watershedに18つ</t>
    <phoneticPr fontId="1"/>
  </si>
  <si>
    <t>complete, ISS(-)</t>
    <phoneticPr fontId="1"/>
  </si>
  <si>
    <t>2/27~CLP150mg, 4/20~CLP 75mg</t>
    <phoneticPr fontId="1"/>
  </si>
  <si>
    <t>頭頂葉、後頭葉皮質にDWI high, その他watershedにspotty high 14箇所</t>
    <rPh sb="0" eb="3">
      <t>トウチョウヨウ</t>
    </rPh>
    <rPh sb="4" eb="7">
      <t>コウトウヨウ</t>
    </rPh>
    <rPh sb="7" eb="9">
      <t>ヒシツ</t>
    </rPh>
    <rPh sb="22" eb="23">
      <t>タ</t>
    </rPh>
    <rPh sb="47" eb="49">
      <t>カショ</t>
    </rPh>
    <phoneticPr fontId="1"/>
  </si>
  <si>
    <t>3/6~CLP 150mg, 4/6~CLP75mg</t>
    <phoneticPr fontId="1"/>
  </si>
  <si>
    <t>watershedに3つ</t>
    <phoneticPr fontId="1"/>
  </si>
  <si>
    <t>193-3703-5</t>
    <phoneticPr fontId="1"/>
  </si>
  <si>
    <t>Hanai Setsuko</t>
    <phoneticPr fontId="1"/>
  </si>
  <si>
    <t>服用期間１週間</t>
    <rPh sb="0" eb="4">
      <t>フクヨウキカン</t>
    </rPh>
    <rPh sb="5" eb="7">
      <t>シュウカン</t>
    </rPh>
    <phoneticPr fontId="1"/>
  </si>
  <si>
    <t>watershedにspotty high, 7箇所</t>
    <rPh sb="24" eb="26">
      <t>カショ</t>
    </rPh>
    <phoneticPr fontId="1"/>
  </si>
  <si>
    <t>198-9316-7</t>
    <phoneticPr fontId="1"/>
  </si>
  <si>
    <t>初回計測から自然凝集あり, 7/5も自然凝集あり</t>
    <rPh sb="0" eb="4">
      <t>ショカイケイソク</t>
    </rPh>
    <rPh sb="6" eb="10">
      <t>シゼンギョウシュウ</t>
    </rPh>
    <rPh sb="18" eb="22">
      <t>シゼンギョウシュウ</t>
    </rPh>
    <phoneticPr fontId="1"/>
  </si>
  <si>
    <t>4.75*25</t>
    <phoneticPr fontId="1"/>
  </si>
  <si>
    <t>198-9458-9</t>
    <phoneticPr fontId="1"/>
  </si>
  <si>
    <t>Ishii Fumiko</t>
    <phoneticPr fontId="1"/>
  </si>
  <si>
    <t>1M</t>
    <phoneticPr fontId="1"/>
  </si>
  <si>
    <t>初回計測から自然凝集あり</t>
    <rPh sb="0" eb="4">
      <t>ショカイケイソク</t>
    </rPh>
    <rPh sb="6" eb="10">
      <t>シゼンギョウシュウ</t>
    </rPh>
    <phoneticPr fontId="1"/>
  </si>
  <si>
    <t>4.25*20</t>
    <phoneticPr fontId="1"/>
  </si>
  <si>
    <t xml:space="preserve">PTA </t>
    <phoneticPr fontId="1"/>
  </si>
  <si>
    <t>(Transform7*7, Gateway 3.5)</t>
    <phoneticPr fontId="1"/>
  </si>
  <si>
    <t>watershedにspotty high, 8箇所</t>
    <rPh sb="24" eb="26">
      <t>カショ</t>
    </rPh>
    <phoneticPr fontId="1"/>
  </si>
  <si>
    <t>5*35</t>
    <phoneticPr fontId="1"/>
  </si>
  <si>
    <t>1箇所、transcientに眼症状</t>
    <rPh sb="1" eb="4">
      <t>カsy</t>
    </rPh>
    <rPh sb="15" eb="18">
      <t>ガンsy</t>
    </rPh>
    <phoneticPr fontId="1"/>
  </si>
  <si>
    <t>Oouchi Yuri</t>
    <phoneticPr fontId="1"/>
  </si>
  <si>
    <t>4.0*25</t>
    <phoneticPr fontId="1"/>
  </si>
  <si>
    <t>PTA</t>
    <phoneticPr fontId="1"/>
  </si>
  <si>
    <t>Transform</t>
    <phoneticPr fontId="1"/>
  </si>
  <si>
    <t>FD15</t>
    <phoneticPr fontId="1"/>
  </si>
  <si>
    <t>Izumi sayuri</t>
    <phoneticPr fontId="1"/>
  </si>
  <si>
    <t>2018/4/26 よりCLP 25mgに減量</t>
    <rPh sb="21" eb="23">
      <t xml:space="preserve">ゲンリョウ </t>
    </rPh>
    <phoneticPr fontId="1"/>
  </si>
  <si>
    <t>saitou michiko</t>
    <phoneticPr fontId="1"/>
  </si>
  <si>
    <t>attempt</t>
    <phoneticPr fontId="1"/>
  </si>
  <si>
    <t>2018/4/19からCLP,ASP, プラザキサ の３剤、2018/9/6よりプラザキサ  アスピリン</t>
    <phoneticPr fontId="1"/>
  </si>
  <si>
    <t>4.25*25</t>
    <phoneticPr fontId="1"/>
  </si>
  <si>
    <t>Trasform 7*7</t>
    <phoneticPr fontId="1"/>
  </si>
  <si>
    <t>穿刺部出血</t>
    <rPh sb="0" eb="3">
      <t xml:space="preserve">センシブ </t>
    </rPh>
    <rPh sb="3" eb="5">
      <t xml:space="preserve">シュッケツ </t>
    </rPh>
    <phoneticPr fontId="1"/>
  </si>
  <si>
    <t>2019/1/28よりCLP 75に減量</t>
    <rPh sb="18" eb="20">
      <t xml:space="preserve">ゲンリョウ </t>
    </rPh>
    <phoneticPr fontId="1"/>
  </si>
  <si>
    <t xml:space="preserve">2019/3/22までCLP150mg </t>
    <phoneticPr fontId="1"/>
  </si>
  <si>
    <t>multi</t>
    <phoneticPr fontId="1"/>
  </si>
  <si>
    <t>2019/4/10までCLP150mg</t>
    <phoneticPr fontId="1"/>
  </si>
  <si>
    <t>術後FALIR high</t>
    <rPh sb="0" eb="2">
      <t xml:space="preserve">ジュツゴ </t>
    </rPh>
    <phoneticPr fontId="1"/>
  </si>
  <si>
    <t>CLP75/CILO 100</t>
    <phoneticPr fontId="1"/>
  </si>
  <si>
    <t>2019/5/23 ASA 81, CLP75に減量</t>
    <rPh sb="24" eb="26">
      <t xml:space="preserve">ゲンリョウ </t>
    </rPh>
    <phoneticPr fontId="1"/>
  </si>
  <si>
    <t>CLP75, CILO 200</t>
    <phoneticPr fontId="1"/>
  </si>
  <si>
    <t>2019/5/16にCLP75追加、さらに5/20にCILO 200追加</t>
    <rPh sb="15" eb="17">
      <t xml:space="preserve">ツイカ </t>
    </rPh>
    <rPh sb="34" eb="36">
      <t xml:space="preserve">ツイカ </t>
    </rPh>
    <phoneticPr fontId="1"/>
  </si>
  <si>
    <t>2019/6/1よりCLP75に減量</t>
    <rPh sb="16" eb="18">
      <t xml:space="preserve">ゲンリョウ </t>
    </rPh>
    <phoneticPr fontId="1"/>
  </si>
  <si>
    <t xml:space="preserve">Kubota </t>
    <phoneticPr fontId="1"/>
  </si>
  <si>
    <t>８月３０日　プラビックス１５０mg、バイアスピリン術後２００mg、スロンノン、８月３１日からCLS２００mg,</t>
    <rPh sb="1" eb="5">
      <t>ガt</t>
    </rPh>
    <rPh sb="25" eb="33">
      <t>j</t>
    </rPh>
    <rPh sb="40" eb="44">
      <t>ガt</t>
    </rPh>
    <phoneticPr fontId="1"/>
  </si>
  <si>
    <t>９月９日血小板凝集能低下、シロスタゾール中止。バイアスピリン１００mg、プラビックス１５０mgで退院</t>
    <rPh sb="1" eb="4">
      <t>ガt</t>
    </rPh>
    <rPh sb="4" eb="13">
      <t>ケッショウバンギョウ</t>
    </rPh>
    <rPh sb="20" eb="23">
      <t>チュ</t>
    </rPh>
    <rPh sb="48" eb="50">
      <t>タイイン</t>
    </rPh>
    <phoneticPr fontId="1"/>
  </si>
  <si>
    <t>hanzawa</t>
    <phoneticPr fontId="1"/>
  </si>
  <si>
    <r>
      <rPr>
        <sz val="12"/>
        <color theme="1"/>
        <rFont val="Times"/>
        <family val="1"/>
      </rPr>
      <t>イグザレルト元来内服中。</t>
    </r>
    <r>
      <rPr>
        <sz val="12"/>
        <color theme="1"/>
        <rFont val="Times"/>
        <family val="2"/>
        <charset val="128"/>
      </rPr>
      <t>4月27日よりプラザキサに切り替え。2日後からDAPT.</t>
    </r>
    <rPh sb="0" eb="2">
      <t>ガンラ</t>
    </rPh>
    <phoneticPr fontId="1"/>
  </si>
  <si>
    <t>oomizu</t>
    <phoneticPr fontId="1"/>
  </si>
  <si>
    <t>2005/6/8 Tx, 2006/5/16 re-embo</t>
    <rPh sb="0" eb="1">
      <t>ネn</t>
    </rPh>
    <phoneticPr fontId="1"/>
  </si>
  <si>
    <t>ASP81</t>
    <phoneticPr fontId="1"/>
  </si>
  <si>
    <t>CLP25</t>
    <phoneticPr fontId="1"/>
  </si>
  <si>
    <t>Tosaka Akiko</t>
    <phoneticPr fontId="1"/>
  </si>
  <si>
    <t>C2-C3</t>
    <phoneticPr fontId="1"/>
  </si>
  <si>
    <t>14/33 (44%)</t>
    <phoneticPr fontId="1"/>
  </si>
  <si>
    <t>6/33 (18%)</t>
    <phoneticPr fontId="1"/>
  </si>
  <si>
    <t>17/33 (52%)</t>
    <phoneticPr fontId="1"/>
  </si>
  <si>
    <t>32/33 (97%)</t>
    <phoneticPr fontId="1"/>
  </si>
  <si>
    <t>12/32 (38%)</t>
    <phoneticPr fontId="1"/>
  </si>
  <si>
    <t>7/32 (22%)</t>
    <phoneticPr fontId="1"/>
  </si>
  <si>
    <t>15/32 (47%)</t>
    <phoneticPr fontId="1"/>
  </si>
  <si>
    <t>Approach</t>
    <phoneticPr fontId="1"/>
  </si>
  <si>
    <t>Cervical</t>
    <phoneticPr fontId="1"/>
  </si>
  <si>
    <t>Femoral</t>
    <phoneticPr fontId="1"/>
  </si>
  <si>
    <t>2733 (82%)</t>
    <phoneticPr fontId="1"/>
  </si>
  <si>
    <t>1/32 (3%)</t>
    <phoneticPr fontId="1"/>
  </si>
  <si>
    <t>2(6%) *</t>
    <phoneticPr fontId="1"/>
  </si>
  <si>
    <t>FD36</t>
    <phoneticPr fontId="1"/>
  </si>
  <si>
    <t>Kobayashi kazumi</t>
    <phoneticPr fontId="1"/>
  </si>
  <si>
    <t>Tosaka akiko</t>
    <phoneticPr fontId="1"/>
  </si>
  <si>
    <t>B3</t>
    <phoneticPr fontId="23"/>
  </si>
  <si>
    <t>C3</t>
    <phoneticPr fontId="23"/>
  </si>
  <si>
    <t>C2</t>
    <phoneticPr fontId="23"/>
  </si>
  <si>
    <t>FD37</t>
    <phoneticPr fontId="1"/>
  </si>
  <si>
    <t>Sakamoto hisako</t>
    <phoneticPr fontId="1"/>
  </si>
  <si>
    <t>FD38</t>
    <phoneticPr fontId="1"/>
  </si>
  <si>
    <t>Kubota mari</t>
    <phoneticPr fontId="1"/>
  </si>
  <si>
    <t>cavernous</t>
    <phoneticPr fontId="1"/>
  </si>
  <si>
    <t>動眼神経麻痺</t>
    <rPh sb="0" eb="6">
      <t xml:space="preserve">ドウガンシンケイマヒ </t>
    </rPh>
    <phoneticPr fontId="1"/>
  </si>
  <si>
    <t>麻痺　失語</t>
    <rPh sb="0" eb="2">
      <t xml:space="preserve">マヒ </t>
    </rPh>
    <rPh sb="3" eb="5">
      <t xml:space="preserve">シツゴ </t>
    </rPh>
    <phoneticPr fontId="1"/>
  </si>
  <si>
    <t>麻痺失語</t>
    <rPh sb="0" eb="4">
      <t xml:space="preserve">マヒシツゴ </t>
    </rPh>
    <phoneticPr fontId="1"/>
  </si>
  <si>
    <r>
      <rPr>
        <sz val="12"/>
        <color theme="1"/>
        <rFont val="Times"/>
        <family val="2"/>
        <charset val="128"/>
      </rPr>
      <t>頚部切開</t>
    </r>
    <rPh sb="0" eb="2">
      <t xml:space="preserve">ケイブセッカイ </t>
    </rPh>
    <rPh sb="2" eb="4">
      <t xml:space="preserve">セッカイ </t>
    </rPh>
    <phoneticPr fontId="1"/>
  </si>
  <si>
    <r>
      <rPr>
        <sz val="12"/>
        <color theme="1"/>
        <rFont val="Times"/>
        <family val="2"/>
        <charset val="128"/>
      </rPr>
      <t>頚部切開</t>
    </r>
    <rPh sb="0" eb="1">
      <t xml:space="preserve">ケイブセッカイ </t>
    </rPh>
    <phoneticPr fontId="1"/>
  </si>
  <si>
    <t>femoral</t>
    <phoneticPr fontId="1"/>
  </si>
  <si>
    <t>direct_carotid</t>
    <phoneticPr fontId="1"/>
  </si>
  <si>
    <t>51</t>
    <phoneticPr fontId="1"/>
  </si>
  <si>
    <t>91</t>
    <phoneticPr fontId="1"/>
  </si>
  <si>
    <t>67</t>
    <phoneticPr fontId="1"/>
  </si>
  <si>
    <t>16/36 (44%)</t>
    <phoneticPr fontId="1"/>
  </si>
  <si>
    <t>6/36 (17%)</t>
    <phoneticPr fontId="1"/>
  </si>
  <si>
    <t>Extradural:21, Intradural: 15</t>
    <phoneticPr fontId="1"/>
  </si>
  <si>
    <t>術後麻痺失語mRS4</t>
    <rPh sb="0" eb="1">
      <t xml:space="preserve">ジュツゴマヒ </t>
    </rPh>
    <rPh sb="4" eb="6">
      <t xml:space="preserve">シツゴ </t>
    </rPh>
    <phoneticPr fontId="1"/>
  </si>
  <si>
    <t>17/36 (52%)</t>
    <phoneticPr fontId="1"/>
  </si>
  <si>
    <t>Decrease antiplatelet drugs</t>
    <phoneticPr fontId="1"/>
  </si>
  <si>
    <t>1/36 (6%)</t>
    <phoneticPr fontId="1"/>
  </si>
  <si>
    <t>34/36 (94%)</t>
    <phoneticPr fontId="1"/>
  </si>
  <si>
    <t>7/35 (20%)</t>
    <phoneticPr fontId="1"/>
  </si>
  <si>
    <t>28/36 (78%)</t>
    <phoneticPr fontId="1"/>
  </si>
  <si>
    <t>8/36 (22%)</t>
    <phoneticPr fontId="1"/>
  </si>
  <si>
    <t>2/35 (6%)</t>
    <phoneticPr fontId="1"/>
  </si>
  <si>
    <t>23/34 (68%)</t>
    <phoneticPr fontId="1"/>
  </si>
  <si>
    <t>263 days</t>
    <phoneticPr fontId="1"/>
  </si>
  <si>
    <t>A2;2, B1;3, B3;2, C1;4, C2;5, C3;1, D;6</t>
    <phoneticPr fontId="1"/>
  </si>
  <si>
    <t>A; 2/23 (9%)</t>
    <phoneticPr fontId="1"/>
  </si>
  <si>
    <t>B; 5/23 (22%)</t>
    <phoneticPr fontId="1"/>
  </si>
  <si>
    <t>C; 10/23 (43%)</t>
    <phoneticPr fontId="1"/>
  </si>
  <si>
    <t>D; 6/23 (26%)</t>
    <phoneticPr fontId="1"/>
  </si>
  <si>
    <t>1 (3%)</t>
    <phoneticPr fontId="1"/>
  </si>
  <si>
    <t>64</t>
    <phoneticPr fontId="1"/>
  </si>
  <si>
    <t>Intradural aneurysm (15)</t>
    <phoneticPr fontId="1"/>
  </si>
  <si>
    <t>Intradural: 15</t>
    <phoneticPr fontId="1"/>
  </si>
  <si>
    <t>18</t>
    <phoneticPr fontId="1"/>
  </si>
  <si>
    <t>12/14 (86%)</t>
    <phoneticPr fontId="1"/>
  </si>
  <si>
    <t>1.1</t>
    <phoneticPr fontId="1"/>
  </si>
  <si>
    <t>229 days</t>
    <phoneticPr fontId="1"/>
  </si>
  <si>
    <t>A2;1, B1;1,  C1;1, C2;2, D;3</t>
    <phoneticPr fontId="1"/>
  </si>
  <si>
    <t>30d mRS 1以上増悪</t>
    <rPh sb="9" eb="11">
      <t xml:space="preserve">イジョウ </t>
    </rPh>
    <rPh sb="11" eb="13">
      <t xml:space="preserve">ゾウアク </t>
    </rPh>
    <phoneticPr fontId="1"/>
  </si>
  <si>
    <r>
      <rPr>
        <sz val="12"/>
        <color theme="1"/>
        <rFont val="Cambria"/>
        <family val="1"/>
      </rPr>
      <t>30d mRS 2</t>
    </r>
    <r>
      <rPr>
        <sz val="12"/>
        <color theme="1"/>
        <rFont val="Times"/>
        <family val="1"/>
      </rPr>
      <t>以上増悪</t>
    </r>
    <rPh sb="9" eb="11">
      <t xml:space="preserve">イジョウ </t>
    </rPh>
    <rPh sb="11" eb="13">
      <t xml:space="preserve">ゾウアク </t>
    </rPh>
    <phoneticPr fontId="1"/>
  </si>
  <si>
    <t>3/15 ( 20%)</t>
    <phoneticPr fontId="1"/>
  </si>
  <si>
    <t>6/15 (40 %)</t>
    <phoneticPr fontId="1"/>
  </si>
  <si>
    <t>14/15 (93 %)</t>
    <phoneticPr fontId="1"/>
  </si>
  <si>
    <t>1/14 ( 7%)</t>
    <phoneticPr fontId="1"/>
  </si>
  <si>
    <t>2/15 ( 13%)</t>
    <phoneticPr fontId="1"/>
  </si>
  <si>
    <t>8/15 (53 %)</t>
    <phoneticPr fontId="1"/>
  </si>
  <si>
    <t>subete</t>
    <phoneticPr fontId="1"/>
  </si>
  <si>
    <t>12/34 (33%)</t>
    <phoneticPr fontId="1"/>
  </si>
  <si>
    <t xml:space="preserve">2 (6%) </t>
    <phoneticPr fontId="1"/>
  </si>
  <si>
    <t>No of cases</t>
    <phoneticPr fontId="1"/>
  </si>
  <si>
    <t>Extradural anaueyrsm</t>
    <phoneticPr fontId="1"/>
  </si>
  <si>
    <t>Extradural:21</t>
    <phoneticPr fontId="1"/>
  </si>
  <si>
    <t xml:space="preserve">1.3 </t>
    <phoneticPr fontId="1"/>
  </si>
  <si>
    <t>69</t>
    <phoneticPr fontId="1"/>
  </si>
  <si>
    <t>281 days</t>
    <phoneticPr fontId="1"/>
  </si>
  <si>
    <t>A2;1, B1;2, B3;2, C1;3, C2;3, C3;1, D;3</t>
    <phoneticPr fontId="1"/>
  </si>
  <si>
    <t>13/21 (62%)</t>
    <phoneticPr fontId="1"/>
  </si>
  <si>
    <t>20/21 (95%)</t>
    <phoneticPr fontId="1"/>
  </si>
  <si>
    <t>6/21 (29%)</t>
    <phoneticPr fontId="1"/>
  </si>
  <si>
    <t>15/21 (71%)</t>
    <phoneticPr fontId="1"/>
  </si>
  <si>
    <t>6/14 (43%)</t>
    <phoneticPr fontId="1"/>
  </si>
  <si>
    <t>15/19 (79 %)</t>
    <phoneticPr fontId="1"/>
  </si>
  <si>
    <t>All cases</t>
    <phoneticPr fontId="1"/>
  </si>
  <si>
    <t>17</t>
    <phoneticPr fontId="1"/>
  </si>
  <si>
    <t>B</t>
    <phoneticPr fontId="1"/>
  </si>
  <si>
    <t>C</t>
    <phoneticPr fontId="1"/>
  </si>
  <si>
    <t xml:space="preserve"> 2/23 (9%)</t>
    <phoneticPr fontId="1"/>
  </si>
  <si>
    <t xml:space="preserve"> 5/23 (22%)</t>
    <phoneticPr fontId="1"/>
  </si>
  <si>
    <t>10/23 (43%)</t>
    <phoneticPr fontId="1"/>
  </si>
  <si>
    <t xml:space="preserve"> 6/23 (26%)</t>
    <phoneticPr fontId="1"/>
  </si>
  <si>
    <t xml:space="preserve"> 1/8 (12%)</t>
    <phoneticPr fontId="1"/>
  </si>
  <si>
    <t xml:space="preserve"> 3/8 (38%)</t>
    <phoneticPr fontId="1"/>
  </si>
  <si>
    <t xml:space="preserve"> 1/15 (6%)</t>
    <phoneticPr fontId="1"/>
  </si>
  <si>
    <t xml:space="preserve"> 4/15 (27%)</t>
    <phoneticPr fontId="1"/>
  </si>
  <si>
    <t xml:space="preserve"> 7/15 (47%)</t>
    <phoneticPr fontId="1"/>
  </si>
  <si>
    <t xml:space="preserve"> 3/15 (20%)</t>
    <phoneticPr fontId="1"/>
  </si>
  <si>
    <t>13/15 (87%)</t>
    <phoneticPr fontId="1"/>
  </si>
  <si>
    <t>FD39</t>
  </si>
  <si>
    <t>1</t>
  </si>
  <si>
    <t>ICA</t>
  </si>
  <si>
    <t>L</t>
  </si>
  <si>
    <t>Petrous</t>
  </si>
  <si>
    <t>A</t>
  </si>
  <si>
    <t>Success</t>
  </si>
  <si>
    <t>femoral</t>
  </si>
  <si>
    <t>FD40</t>
  </si>
  <si>
    <t>Shimada Noriko</t>
  </si>
  <si>
    <t>R</t>
  </si>
  <si>
    <t>C2</t>
  </si>
  <si>
    <t>A_Recanali case</t>
  </si>
  <si>
    <t>FD41</t>
  </si>
  <si>
    <t>Yanagi shiduko</t>
  </si>
  <si>
    <t>FD42</t>
  </si>
  <si>
    <t>Izumi sachiyo</t>
  </si>
  <si>
    <t>Cavernous</t>
  </si>
  <si>
    <t>術翌日ステント内血栓　脳梗塞、POD1 ステント内血栓に対する血栓回収施行</t>
    <rPh sb="0" eb="3">
      <t xml:space="preserve">ジュツヨクジツ </t>
    </rPh>
    <rPh sb="11" eb="14">
      <t xml:space="preserve">ノウコウソク </t>
    </rPh>
    <rPh sb="28" eb="29">
      <t xml:space="preserve">タイスル </t>
    </rPh>
    <rPh sb="31" eb="35">
      <t xml:space="preserve">ケッセンカイシュウ </t>
    </rPh>
    <rPh sb="35" eb="37">
      <t xml:space="preserve">シコウ </t>
    </rPh>
    <phoneticPr fontId="1"/>
  </si>
  <si>
    <t>FD43</t>
  </si>
  <si>
    <t>Yamada mariko</t>
  </si>
  <si>
    <t>FD44</t>
  </si>
  <si>
    <t>Taniyama akemi</t>
  </si>
  <si>
    <t>success</t>
  </si>
  <si>
    <t>7,6</t>
  </si>
  <si>
    <t>FD45</t>
  </si>
  <si>
    <t>Ito megumi</t>
  </si>
  <si>
    <t>S_Abducens</t>
  </si>
  <si>
    <t>FD46</t>
  </si>
  <si>
    <t>/</t>
  </si>
  <si>
    <t>FD47</t>
  </si>
  <si>
    <t>Ⅲ、Ⅳ、Ⅵの軽度障害</t>
    <rPh sb="6" eb="10">
      <t xml:space="preserve">ケイドショウガイ </t>
    </rPh>
    <phoneticPr fontId="1"/>
  </si>
  <si>
    <t>Viscosity</t>
    <phoneticPr fontId="1"/>
  </si>
  <si>
    <t>有(No.33,34)</t>
    <rPh sb="0" eb="1">
      <t>アリ</t>
    </rPh>
    <phoneticPr fontId="1"/>
  </si>
  <si>
    <r>
      <rPr>
        <sz val="12"/>
        <color theme="1"/>
        <rFont val="ＭＳ 明朝"/>
        <family val="1"/>
        <charset val="128"/>
      </rPr>
      <t>有</t>
    </r>
    <r>
      <rPr>
        <sz val="12"/>
        <color theme="1"/>
        <rFont val="ＭＳ Ｐゴシック"/>
        <family val="2"/>
        <charset val="128"/>
      </rPr>
      <t>(No.47,48)</t>
    </r>
    <rPh sb="0" eb="1">
      <t>アリ</t>
    </rPh>
    <phoneticPr fontId="1"/>
  </si>
  <si>
    <t>有(No.49,50)</t>
    <rPh sb="0" eb="1">
      <t>アリ</t>
    </rPh>
    <phoneticPr fontId="1"/>
  </si>
  <si>
    <r>
      <t>有</t>
    </r>
    <r>
      <rPr>
        <sz val="12"/>
        <color theme="1"/>
        <rFont val="ＭＳ Ｐゴシック"/>
        <family val="2"/>
        <charset val="128"/>
      </rPr>
      <t>(No.51)</t>
    </r>
    <rPh sb="0" eb="1">
      <t>アリ</t>
    </rPh>
    <phoneticPr fontId="1"/>
  </si>
  <si>
    <t>有(No.52,53)</t>
    <rPh sb="0" eb="1">
      <t>アリ</t>
    </rPh>
    <phoneticPr fontId="1"/>
  </si>
  <si>
    <t>有(No.54)</t>
    <rPh sb="0" eb="1">
      <t>アリ</t>
    </rPh>
    <phoneticPr fontId="1"/>
  </si>
  <si>
    <t>有(No.55,56)</t>
    <rPh sb="0" eb="1">
      <t>アリ</t>
    </rPh>
    <phoneticPr fontId="1"/>
  </si>
  <si>
    <t>有(No.57,58)</t>
    <rPh sb="0" eb="1">
      <t>アリ</t>
    </rPh>
    <phoneticPr fontId="1"/>
  </si>
  <si>
    <t>有(No.59,60)</t>
    <rPh sb="0" eb="1">
      <t>アリ</t>
    </rPh>
    <phoneticPr fontId="1"/>
  </si>
  <si>
    <t>有(No.61,62)</t>
    <rPh sb="0" eb="1">
      <t>アリ</t>
    </rPh>
    <phoneticPr fontId="1"/>
  </si>
  <si>
    <r>
      <t>有</t>
    </r>
    <r>
      <rPr>
        <sz val="12"/>
        <color theme="1"/>
        <rFont val="ＭＳ Ｐゴシック"/>
        <family val="2"/>
        <charset val="128"/>
      </rPr>
      <t>(No.63)</t>
    </r>
    <rPh sb="0" eb="1">
      <t>アリ</t>
    </rPh>
    <phoneticPr fontId="1"/>
  </si>
  <si>
    <r>
      <t>有</t>
    </r>
    <r>
      <rPr>
        <sz val="12"/>
        <color theme="1"/>
        <rFont val="ＭＳ Ｐゴシック"/>
        <family val="2"/>
        <charset val="128"/>
      </rPr>
      <t>(No.64)</t>
    </r>
    <rPh sb="0" eb="1">
      <t>アリ</t>
    </rPh>
    <phoneticPr fontId="1"/>
  </si>
  <si>
    <t>有(No.67)</t>
    <rPh sb="0" eb="1">
      <t>アリ</t>
    </rPh>
    <phoneticPr fontId="1"/>
  </si>
  <si>
    <t>有(No.68)</t>
    <rPh sb="0" eb="1">
      <t>アリ</t>
    </rPh>
    <phoneticPr fontId="1"/>
  </si>
  <si>
    <t>有(No.71)</t>
    <rPh sb="0" eb="1">
      <t>アリ</t>
    </rPh>
    <phoneticPr fontId="1"/>
  </si>
  <si>
    <t>有(No.73,72)</t>
    <rPh sb="0" eb="1">
      <t>アリ</t>
    </rPh>
    <phoneticPr fontId="1"/>
  </si>
  <si>
    <t>有(No.74)</t>
    <rPh sb="0" eb="1">
      <t>アリ</t>
    </rPh>
    <phoneticPr fontId="1"/>
  </si>
  <si>
    <t>有(No.77,78)</t>
    <rPh sb="0" eb="1">
      <t>アリ</t>
    </rPh>
    <phoneticPr fontId="1"/>
  </si>
  <si>
    <r>
      <rPr>
        <sz val="12"/>
        <color theme="1"/>
        <rFont val="ＭＳ 明朝"/>
        <family val="1"/>
        <charset val="128"/>
      </rPr>
      <t>有</t>
    </r>
    <r>
      <rPr>
        <sz val="12"/>
        <color theme="1"/>
        <rFont val="ＭＳ Ｐゴシック"/>
        <family val="2"/>
        <charset val="128"/>
      </rPr>
      <t>(No.79)</t>
    </r>
    <rPh sb="0" eb="1">
      <t>アリ</t>
    </rPh>
    <phoneticPr fontId="1"/>
  </si>
  <si>
    <t>有(No.75,76)</t>
    <rPh sb="0" eb="1">
      <t>アリ</t>
    </rPh>
    <phoneticPr fontId="1"/>
  </si>
  <si>
    <t>有(No.70,71)</t>
    <rPh sb="0" eb="1">
      <t>アリ</t>
    </rPh>
    <phoneticPr fontId="1"/>
  </si>
  <si>
    <t>CFD(Newton)</t>
    <phoneticPr fontId="1"/>
  </si>
  <si>
    <t>CFD(Non-Newton)</t>
    <phoneticPr fontId="1"/>
  </si>
  <si>
    <t>済</t>
    <rPh sb="0" eb="1">
      <t>スミ</t>
    </rPh>
    <phoneticPr fontId="1"/>
  </si>
  <si>
    <t>未</t>
    <rPh sb="0" eb="1">
      <t>ミ</t>
    </rPh>
    <phoneticPr fontId="1"/>
  </si>
  <si>
    <r>
      <t>TH</t>
    </r>
    <r>
      <rPr>
        <sz val="12"/>
        <color theme="1"/>
        <rFont val="ＭＳ Ｐゴシック"/>
        <family val="2"/>
        <charset val="128"/>
      </rPr>
      <t>6</t>
    </r>
    <phoneticPr fontId="1"/>
  </si>
  <si>
    <t>RE6</t>
    <phoneticPr fontId="1"/>
  </si>
  <si>
    <t>TH7</t>
    <phoneticPr fontId="1"/>
  </si>
  <si>
    <t>RE7</t>
    <phoneticPr fontId="1"/>
  </si>
  <si>
    <t>TH8</t>
    <phoneticPr fontId="1"/>
  </si>
  <si>
    <t>TH9</t>
    <phoneticPr fontId="1"/>
  </si>
  <si>
    <t>未</t>
  </si>
  <si>
    <t>再開通症例</t>
    <rPh sb="0" eb="3">
      <t>サイカイツウ</t>
    </rPh>
    <rPh sb="3" eb="5">
      <t>ショウレイ</t>
    </rPh>
    <phoneticPr fontId="1"/>
  </si>
  <si>
    <t>大きすぎ</t>
    <rPh sb="0" eb="1">
      <t>オオ</t>
    </rPh>
    <phoneticPr fontId="1"/>
  </si>
  <si>
    <t>RE8？</t>
    <phoneticPr fontId="1"/>
  </si>
  <si>
    <t>未</t>
    <rPh sb="0" eb="1">
      <t>ミ</t>
    </rPh>
    <phoneticPr fontId="1"/>
  </si>
  <si>
    <t>A</t>
    <phoneticPr fontId="1"/>
  </si>
  <si>
    <t>ID(Non-Newton)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</si>
  <si>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</si>
  <si>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</si>
  <si>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</si>
  <si>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</si>
  <si>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-</t>
    <phoneticPr fontId="1"/>
  </si>
  <si>
    <t>粘度測定結果が変</t>
    <rPh sb="0" eb="2">
      <t>ネンド</t>
    </rPh>
    <rPh sb="2" eb="4">
      <t>ソクテイ</t>
    </rPh>
    <rPh sb="4" eb="6">
      <t>ケッカ</t>
    </rPh>
    <rPh sb="7" eb="8">
      <t>ヘン</t>
    </rPh>
    <phoneticPr fontId="1"/>
  </si>
  <si>
    <t>-</t>
    <phoneticPr fontId="1"/>
  </si>
  <si>
    <t>コイル併用(再開通症例？)</t>
    <rPh sb="3" eb="5">
      <t>ヘイヨウ</t>
    </rPh>
    <rPh sb="6" eb="9">
      <t>サイカイツウ</t>
    </rPh>
    <rPh sb="9" eb="11">
      <t>ショウレイ</t>
    </rPh>
    <phoneticPr fontId="1"/>
  </si>
  <si>
    <t>TH10</t>
    <phoneticPr fontId="1"/>
  </si>
  <si>
    <t>無</t>
    <rPh sb="0" eb="1">
      <t>ナシ</t>
    </rPh>
    <phoneticPr fontId="1"/>
  </si>
  <si>
    <t>F</t>
    <phoneticPr fontId="1"/>
  </si>
  <si>
    <t>meshing無理</t>
    <rPh sb="7" eb="9">
      <t>ムリ</t>
    </rPh>
    <phoneticPr fontId="1"/>
  </si>
  <si>
    <t>Pipeline留置せず</t>
    <rPh sb="8" eb="10">
      <t>リュウチ</t>
    </rPh>
    <phoneticPr fontId="1"/>
  </si>
  <si>
    <t>ステント内部血栓</t>
    <rPh sb="4" eb="6">
      <t>ナイブ</t>
    </rPh>
    <rPh sb="6" eb="8">
      <t>ケッセン</t>
    </rPh>
    <phoneticPr fontId="1"/>
  </si>
  <si>
    <t>コイル併用</t>
    <rPh sb="3" eb="5">
      <t>ヘイヨウ</t>
    </rPh>
    <phoneticPr fontId="1"/>
  </si>
  <si>
    <t>CFD解析済み症例</t>
    <rPh sb="3" eb="5">
      <t>カイセキ</t>
    </rPh>
    <rPh sb="5" eb="6">
      <t>ズ</t>
    </rPh>
    <rPh sb="7" eb="9">
      <t>ショウレイ</t>
    </rPh>
    <phoneticPr fontId="1"/>
  </si>
  <si>
    <t>非ニュートン解析済み症例</t>
    <rPh sb="0" eb="1">
      <t>ヒ</t>
    </rPh>
    <rPh sb="6" eb="8">
      <t>カイセキ</t>
    </rPh>
    <rPh sb="8" eb="9">
      <t>ズ</t>
    </rPh>
    <rPh sb="10" eb="12">
      <t>ショウレイ</t>
    </rPh>
    <phoneticPr fontId="1"/>
  </si>
  <si>
    <t>全症例</t>
    <rPh sb="0" eb="1">
      <t>ゼン</t>
    </rPh>
    <rPh sb="1" eb="3">
      <t>ショウレイ</t>
    </rPh>
    <phoneticPr fontId="1"/>
  </si>
  <si>
    <t>ニードルがニュートン流体用</t>
    <rPh sb="10" eb="12">
      <t>リュウタイ</t>
    </rPh>
    <rPh sb="12" eb="13">
      <t>ヨウ</t>
    </rPh>
    <phoneticPr fontId="1"/>
  </si>
  <si>
    <t>virtual stentしてない</t>
    <phoneticPr fontId="1"/>
  </si>
  <si>
    <t>Ht術前</t>
    <rPh sb="2" eb="4">
      <t>ジュツゼン</t>
    </rPh>
    <phoneticPr fontId="1"/>
  </si>
  <si>
    <t>Ht術直後</t>
    <rPh sb="2" eb="3">
      <t>ジュツ</t>
    </rPh>
    <rPh sb="3" eb="5">
      <t>チョクゴ</t>
    </rPh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</si>
  <si>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</si>
  <si>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</si>
  <si>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</si>
  <si>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</si>
  <si>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</si>
  <si>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r>
      <rPr>
        <sz val="12"/>
        <color theme="1"/>
        <rFont val="ＭＳ 明朝"/>
        <family val="1"/>
        <charset val="128"/>
      </rPr>
      <t>動脈瘤形状作り直し</t>
    </r>
    <r>
      <rPr>
        <sz val="12"/>
        <color theme="1"/>
        <rFont val="Times"/>
        <family val="2"/>
        <charset val="128"/>
      </rPr>
      <t>、瘤内がぼそぼそで使えない</t>
    </r>
    <rPh sb="0" eb="3">
      <t>ドウミャクリュウ</t>
    </rPh>
    <rPh sb="3" eb="5">
      <t>ケイジョウ</t>
    </rPh>
    <rPh sb="5" eb="6">
      <t>ツク</t>
    </rPh>
    <rPh sb="7" eb="8">
      <t>ナオ</t>
    </rPh>
    <rPh sb="10" eb="11">
      <t>リュウ</t>
    </rPh>
    <rPh sb="11" eb="12">
      <t>ナイ</t>
    </rPh>
    <rPh sb="18" eb="19">
      <t>ツカ</t>
    </rPh>
    <phoneticPr fontId="1"/>
  </si>
  <si>
    <r>
      <t>術後</t>
    </r>
    <r>
      <rPr>
        <sz val="12"/>
        <color theme="1"/>
        <rFont val="ＭＳ Ｐゴシック"/>
        <family val="2"/>
        <charset val="128"/>
      </rPr>
      <t>Ht判定</t>
    </r>
    <rPh sb="0" eb="2">
      <t>ジュツゴ</t>
    </rPh>
    <rPh sb="4" eb="6">
      <t>ハンテイ</t>
    </rPh>
    <phoneticPr fontId="1"/>
  </si>
  <si>
    <r>
      <t>血栓化CFD</t>
    </r>
    <r>
      <rPr>
        <sz val="12"/>
        <color theme="1"/>
        <rFont val="ＭＳ Ｐゴシック"/>
        <family val="2"/>
        <charset val="128"/>
      </rPr>
      <t>適不適</t>
    </r>
    <rPh sb="0" eb="2">
      <t>ケッセン</t>
    </rPh>
    <rPh sb="2" eb="3">
      <t>カ</t>
    </rPh>
    <rPh sb="6" eb="7">
      <t>テキ</t>
    </rPh>
    <rPh sb="7" eb="9">
      <t>フテキ</t>
    </rPh>
    <phoneticPr fontId="1"/>
  </si>
  <si>
    <t>適</t>
    <rPh sb="0" eb="1">
      <t>テキ</t>
    </rPh>
    <phoneticPr fontId="1"/>
  </si>
  <si>
    <t>不適</t>
    <rPh sb="0" eb="2">
      <t>フテキ</t>
    </rPh>
    <phoneticPr fontId="1"/>
  </si>
  <si>
    <t>適？</t>
    <rPh sb="0" eb="1">
      <t>テキ</t>
    </rPh>
    <phoneticPr fontId="1"/>
  </si>
  <si>
    <t>C?</t>
    <phoneticPr fontId="1"/>
  </si>
  <si>
    <t>CFD候補</t>
    <rPh sb="3" eb="5">
      <t>コウホ</t>
    </rPh>
    <phoneticPr fontId="1"/>
  </si>
  <si>
    <t>NO VIRTUAL STENT</t>
    <phoneticPr fontId="1"/>
  </si>
  <si>
    <t>?</t>
    <phoneticPr fontId="1"/>
  </si>
  <si>
    <t>pipelneが映ってない？</t>
    <rPh sb="8" eb="9">
      <t>ウツ</t>
    </rPh>
    <phoneticPr fontId="1"/>
  </si>
  <si>
    <t>pipelineが画像の範囲外</t>
    <rPh sb="9" eb="11">
      <t>ガゾウ</t>
    </rPh>
    <rPh sb="12" eb="14">
      <t>ハンイ</t>
    </rPh>
    <rPh sb="14" eb="15">
      <t>ガイ</t>
    </rPh>
    <phoneticPr fontId="1"/>
  </si>
  <si>
    <t>瘤形状ぼそぼそすぎて無理</t>
    <rPh sb="0" eb="1">
      <t>リュウ</t>
    </rPh>
    <rPh sb="1" eb="3">
      <t>ケイジョウ</t>
    </rPh>
    <rPh sb="10" eb="12">
      <t>ムリ</t>
    </rPh>
    <phoneticPr fontId="1"/>
  </si>
  <si>
    <t>一応使えそうな画像だけど厳しそう</t>
    <rPh sb="0" eb="2">
      <t>イチオウ</t>
    </rPh>
    <rPh sb="2" eb="3">
      <t>ツカ</t>
    </rPh>
    <rPh sb="7" eb="9">
      <t>ガゾウ</t>
    </rPh>
    <rPh sb="12" eb="13">
      <t>キビ</t>
    </rPh>
    <phoneticPr fontId="1"/>
  </si>
  <si>
    <t>FD48</t>
  </si>
  <si>
    <t>Tanaka kazuhisa</t>
    <phoneticPr fontId="1"/>
  </si>
  <si>
    <t>Intradural</t>
    <phoneticPr fontId="1"/>
  </si>
  <si>
    <t>Pipeline sheild</t>
    <phoneticPr fontId="1"/>
  </si>
  <si>
    <t>MRA</t>
    <phoneticPr fontId="1"/>
  </si>
  <si>
    <t>クロピドグレル反応性が今ひとつなので入院後シロスタゾールを追加</t>
    <rPh sb="7" eb="10">
      <t xml:space="preserve">ハンノウセイガ </t>
    </rPh>
    <rPh sb="11" eb="12">
      <t xml:space="preserve">イマヒトツナノデ </t>
    </rPh>
    <rPh sb="18" eb="21">
      <t xml:space="preserve">ニュウインゴ </t>
    </rPh>
    <rPh sb="29" eb="31">
      <t xml:space="preserve">ツイカ </t>
    </rPh>
    <phoneticPr fontId="1"/>
  </si>
  <si>
    <t>FD49</t>
    <phoneticPr fontId="1"/>
  </si>
  <si>
    <t>Komiyama akiko</t>
    <phoneticPr fontId="1"/>
  </si>
  <si>
    <t>FD50</t>
    <phoneticPr fontId="1"/>
  </si>
  <si>
    <t>Ikeda kastuko</t>
    <phoneticPr fontId="1"/>
  </si>
  <si>
    <t>Extradural</t>
  </si>
  <si>
    <r>
      <rPr>
        <sz val="12"/>
        <color theme="1"/>
        <rFont val="Times"/>
        <family val="1"/>
      </rPr>
      <t>退院後　ステント閉塞　</t>
    </r>
    <r>
      <rPr>
        <sz val="12"/>
        <color theme="1"/>
        <rFont val="Cambria"/>
        <family val="1"/>
      </rPr>
      <t>POD 7</t>
    </r>
    <r>
      <rPr>
        <sz val="12"/>
        <color theme="1"/>
        <rFont val="Times"/>
        <family val="2"/>
        <charset val="128"/>
      </rPr>
      <t xml:space="preserve"> / 当初右側をアプローチしたが、カテーテル誘導困難にて中断して左治療した。DOAC内服中で抗血小板剤2剤、k術前のADP5が50台であったが、DOACあるので、そのままの量で治療</t>
    </r>
    <rPh sb="0" eb="2">
      <t xml:space="preserve">タイイン </t>
    </rPh>
    <rPh sb="2" eb="3">
      <t xml:space="preserve">ゴ </t>
    </rPh>
    <rPh sb="19" eb="21">
      <t xml:space="preserve">トウショ </t>
    </rPh>
    <rPh sb="21" eb="22">
      <t xml:space="preserve">ミギ </t>
    </rPh>
    <rPh sb="22" eb="23">
      <t xml:space="preserve">ガワ </t>
    </rPh>
    <rPh sb="44" eb="46">
      <t xml:space="preserve">チュウダン </t>
    </rPh>
    <rPh sb="48" eb="51">
      <t xml:space="preserve">ヒダリチリョウシタ </t>
    </rPh>
    <rPh sb="58" eb="61">
      <t xml:space="preserve">ナイフクチュウデ </t>
    </rPh>
    <rPh sb="62" eb="67">
      <t xml:space="preserve">コウケッショウバンザイ </t>
    </rPh>
    <rPh sb="68" eb="69">
      <t xml:space="preserve">ザイ </t>
    </rPh>
    <rPh sb="81" eb="82">
      <t xml:space="preserve">ダイデ </t>
    </rPh>
    <rPh sb="102" eb="103">
      <t xml:space="preserve">リョウデ </t>
    </rPh>
    <rPh sb="104" eb="106">
      <t xml:space="preserve">チリョウ </t>
    </rPh>
    <phoneticPr fontId="1"/>
  </si>
  <si>
    <t>両側外転神経麻痺</t>
    <rPh sb="0" eb="2">
      <t xml:space="preserve">リョウソク </t>
    </rPh>
    <rPh sb="2" eb="6">
      <t xml:space="preserve">ガイテンシンケイアヒ </t>
    </rPh>
    <rPh sb="6" eb="8">
      <t xml:space="preserve">マヒ </t>
    </rPh>
    <phoneticPr fontId="1"/>
  </si>
  <si>
    <t>FD51</t>
    <phoneticPr fontId="1"/>
  </si>
  <si>
    <t>Ishijima makiko</t>
    <phoneticPr fontId="1"/>
  </si>
  <si>
    <t>S_hemianopia</t>
    <phoneticPr fontId="1"/>
  </si>
  <si>
    <t>手術当日失語</t>
    <rPh sb="0" eb="4">
      <t xml:space="preserve">シュジュツトウジツ </t>
    </rPh>
    <rPh sb="4" eb="6">
      <t xml:space="preserve">シツゴ </t>
    </rPh>
    <phoneticPr fontId="1"/>
  </si>
  <si>
    <t>軽度両耳側半盲</t>
    <rPh sb="0" eb="2">
      <t xml:space="preserve">ケイド </t>
    </rPh>
    <rPh sb="2" eb="5">
      <t xml:space="preserve">リョウジソク </t>
    </rPh>
    <rPh sb="5" eb="7">
      <t xml:space="preserve">ハンモウ </t>
    </rPh>
    <phoneticPr fontId="1"/>
  </si>
  <si>
    <t>1_TIA</t>
    <phoneticPr fontId="1"/>
  </si>
  <si>
    <r>
      <rPr>
        <sz val="12"/>
        <color theme="1"/>
        <rFont val="Cambria"/>
        <family val="1"/>
      </rPr>
      <t>ADP50</t>
    </r>
    <r>
      <rPr>
        <sz val="12"/>
        <color theme="1"/>
        <rFont val="Times"/>
        <family val="1"/>
      </rPr>
      <t>以上のためシロスタゾール追加で</t>
    </r>
    <r>
      <rPr>
        <sz val="12"/>
        <color theme="1"/>
        <rFont val="Cambria"/>
        <family val="1"/>
      </rPr>
      <t>PED。その後af出現したためDOAC開始になるので、シロスタゾールoffでエフィエントに変更。リクシアナ、asp, effeientへ</t>
    </r>
    <rPh sb="17" eb="19">
      <t xml:space="preserve">ツイカデ </t>
    </rPh>
    <rPh sb="29" eb="31">
      <t xml:space="preserve">シュツゲンシッテ </t>
    </rPh>
    <rPh sb="39" eb="41">
      <t xml:space="preserve">カイシ </t>
    </rPh>
    <rPh sb="65" eb="67">
      <t xml:space="preserve">ヘンコウ </t>
    </rPh>
    <phoneticPr fontId="1"/>
  </si>
  <si>
    <t>FD52</t>
    <phoneticPr fontId="1"/>
  </si>
  <si>
    <t>Teshima miharu</t>
    <phoneticPr fontId="1"/>
  </si>
  <si>
    <t>Extradural</t>
    <phoneticPr fontId="1"/>
  </si>
  <si>
    <t>1週間前ADP50以上のためエフィエント　術前日ADP42</t>
    <rPh sb="1" eb="4">
      <t xml:space="preserve">シュウカンマエカラ </t>
    </rPh>
    <rPh sb="9" eb="11">
      <t xml:space="preserve">イジョウ </t>
    </rPh>
    <rPh sb="21" eb="24">
      <t xml:space="preserve">ジュツゼンジツ </t>
    </rPh>
    <phoneticPr fontId="1"/>
  </si>
  <si>
    <t>Loc 3</t>
    <phoneticPr fontId="1"/>
  </si>
  <si>
    <t>FD</t>
    <phoneticPr fontId="1"/>
  </si>
  <si>
    <t>Pipeline</t>
    <phoneticPr fontId="1"/>
  </si>
  <si>
    <t>有(No.65,66)※</t>
    <rPh sb="0" eb="1">
      <t>アリ</t>
    </rPh>
    <phoneticPr fontId="1"/>
  </si>
  <si>
    <t>有（No.84, 85）</t>
    <rPh sb="0" eb="1">
      <t>アリ</t>
    </rPh>
    <phoneticPr fontId="1"/>
  </si>
  <si>
    <t>有（No.82, 83）</t>
    <rPh sb="0" eb="1">
      <t>アリ</t>
    </rPh>
    <phoneticPr fontId="1"/>
  </si>
  <si>
    <t>有（No.80, 81）</t>
    <rPh sb="0" eb="1">
      <t>アリ</t>
    </rPh>
    <phoneticPr fontId="1"/>
  </si>
  <si>
    <t>無</t>
    <rPh sb="0" eb="1">
      <t>ナ</t>
    </rPh>
    <phoneticPr fontId="1"/>
  </si>
  <si>
    <t>-</t>
    <phoneticPr fontId="1"/>
  </si>
  <si>
    <t>ステントが狭窄し困難</t>
    <rPh sb="5" eb="7">
      <t>キョウサク</t>
    </rPh>
    <rPh sb="8" eb="10">
      <t>コンナン</t>
    </rPh>
    <phoneticPr fontId="1"/>
  </si>
  <si>
    <t>?</t>
    <phoneticPr fontId="1"/>
  </si>
  <si>
    <t>relative Diff. [%]</t>
    <phoneticPr fontId="1"/>
  </si>
  <si>
    <t>-</t>
    <phoneticPr fontId="1"/>
  </si>
  <si>
    <t>無</t>
    <rPh sb="0" eb="1">
      <t>ナシ</t>
    </rPh>
    <phoneticPr fontId="1"/>
  </si>
  <si>
    <t>コイル併用</t>
    <rPh sb="3" eb="5">
      <t>ヘイヨウ</t>
    </rPh>
    <phoneticPr fontId="1"/>
  </si>
  <si>
    <t>-</t>
    <phoneticPr fontId="1"/>
  </si>
  <si>
    <t>4DDSA</t>
    <phoneticPr fontId="1"/>
  </si>
  <si>
    <t>有</t>
    <rPh sb="0" eb="1">
      <t>アリ</t>
    </rPh>
    <phoneticPr fontId="1"/>
  </si>
  <si>
    <t>CFD(PatientSpacific)</t>
    <phoneticPr fontId="1"/>
  </si>
  <si>
    <r>
      <t>術当日無し。</t>
    </r>
    <r>
      <rPr>
        <sz val="12"/>
        <color theme="1"/>
        <rFont val="游ゴシック"/>
        <family val="2"/>
        <charset val="128"/>
      </rPr>
      <t>3か月前施行</t>
    </r>
    <rPh sb="0" eb="1">
      <t>ジュツ</t>
    </rPh>
    <rPh sb="1" eb="3">
      <t>トウジツ</t>
    </rPh>
    <rPh sb="3" eb="4">
      <t>ナ</t>
    </rPh>
    <rPh sb="8" eb="10">
      <t>ゲツマエ</t>
    </rPh>
    <rPh sb="10" eb="12">
      <t>シコウ</t>
    </rPh>
    <phoneticPr fontId="1"/>
  </si>
  <si>
    <r>
      <rPr>
        <sz val="12"/>
        <color theme="1"/>
        <rFont val="ＭＳ 明朝"/>
        <family val="1"/>
        <charset val="128"/>
      </rPr>
      <t>術当日無し。5</t>
    </r>
    <r>
      <rPr>
        <sz val="12"/>
        <color theme="1"/>
        <rFont val="游ゴシック"/>
        <family val="2"/>
        <charset val="128"/>
      </rPr>
      <t>か月前施行</t>
    </r>
    <rPh sb="0" eb="1">
      <t>ジュツ</t>
    </rPh>
    <rPh sb="1" eb="3">
      <t>トウジツ</t>
    </rPh>
    <rPh sb="3" eb="4">
      <t>ナ</t>
    </rPh>
    <rPh sb="8" eb="10">
      <t>ゲツマエ</t>
    </rPh>
    <rPh sb="10" eb="12">
      <t>シコウ</t>
    </rPh>
    <phoneticPr fontId="1"/>
  </si>
  <si>
    <t>CFD(PatientSpacific)対象</t>
    <rPh sb="20" eb="22">
      <t>タイショウ</t>
    </rPh>
    <phoneticPr fontId="1"/>
  </si>
  <si>
    <t>可</t>
    <rPh sb="0" eb="1">
      <t>カ</t>
    </rPh>
    <phoneticPr fontId="1"/>
  </si>
  <si>
    <t>未</t>
    <rPh sb="0" eb="1">
      <t>ミ</t>
    </rPh>
    <phoneticPr fontId="1"/>
  </si>
  <si>
    <r>
      <t>術日無し、術後半年で4D</t>
    </r>
    <r>
      <rPr>
        <sz val="12"/>
        <color theme="1"/>
        <rFont val="ＭＳ Ｐゴシック"/>
        <family val="2"/>
        <charset val="128"/>
      </rPr>
      <t>施行</t>
    </r>
    <rPh sb="0" eb="2">
      <t>ジュツビ</t>
    </rPh>
    <rPh sb="2" eb="3">
      <t>ナシ</t>
    </rPh>
    <rPh sb="5" eb="7">
      <t>ジュツゴ</t>
    </rPh>
    <rPh sb="7" eb="9">
      <t>ハントシ</t>
    </rPh>
    <rPh sb="12" eb="14">
      <t>シコウ</t>
    </rPh>
    <phoneticPr fontId="1"/>
  </si>
  <si>
    <t>否</t>
    <rPh sb="0" eb="1">
      <t>イナ</t>
    </rPh>
    <phoneticPr fontId="1"/>
  </si>
  <si>
    <t>否?</t>
    <rPh sb="0" eb="1">
      <t>イナ</t>
    </rPh>
    <phoneticPr fontId="1"/>
  </si>
  <si>
    <t>否？</t>
    <rPh sb="0" eb="1">
      <t>ヒ</t>
    </rPh>
    <phoneticPr fontId="1"/>
  </si>
  <si>
    <t>否</t>
    <rPh sb="0" eb="1">
      <t>ヒ</t>
    </rPh>
    <phoneticPr fontId="1"/>
  </si>
  <si>
    <t>術後有</t>
    <rPh sb="0" eb="2">
      <t>ジュツゴ</t>
    </rPh>
    <rPh sb="2" eb="3">
      <t>アリ</t>
    </rPh>
    <phoneticPr fontId="1"/>
  </si>
  <si>
    <t>可？</t>
    <rPh sb="0" eb="1">
      <t>カ</t>
    </rPh>
    <phoneticPr fontId="1"/>
  </si>
  <si>
    <t>済</t>
    <rPh sb="0" eb="1">
      <t>スミ</t>
    </rPh>
    <phoneticPr fontId="1"/>
  </si>
  <si>
    <t>適</t>
    <rPh sb="0" eb="1">
      <t>テキ</t>
    </rPh>
    <phoneticPr fontId="1"/>
  </si>
  <si>
    <t>LOST</t>
    <phoneticPr fontId="1"/>
  </si>
  <si>
    <t>大きすぎ</t>
    <rPh sb="0" eb="1">
      <t>オオ</t>
    </rPh>
    <phoneticPr fontId="1"/>
  </si>
  <si>
    <t>未</t>
    <rPh sb="0" eb="1">
      <t>ミ</t>
    </rPh>
    <phoneticPr fontId="1"/>
  </si>
  <si>
    <t>Ltはネック面定義困難で無理そう</t>
    <rPh sb="6" eb="7">
      <t>メン</t>
    </rPh>
    <rPh sb="7" eb="9">
      <t>テイギ</t>
    </rPh>
    <rPh sb="9" eb="11">
      <t>コンナン</t>
    </rPh>
    <rPh sb="12" eb="14">
      <t>ムリ</t>
    </rPh>
    <phoneticPr fontId="1"/>
  </si>
  <si>
    <t>無</t>
    <rPh sb="0" eb="1">
      <t>ナシ</t>
    </rPh>
    <phoneticPr fontId="1"/>
  </si>
  <si>
    <t>初回コイル時(2012/1/11)の形状であれば使用可能？</t>
    <rPh sb="0" eb="2">
      <t>ショカイ</t>
    </rPh>
    <rPh sb="5" eb="6">
      <t>ジ</t>
    </rPh>
    <rPh sb="18" eb="20">
      <t>ケイジョウ</t>
    </rPh>
    <rPh sb="24" eb="28">
      <t>シヨウカノウ</t>
    </rPh>
    <phoneticPr fontId="1"/>
  </si>
  <si>
    <t>-</t>
    <phoneticPr fontId="1"/>
  </si>
  <si>
    <t>動脈瘤形状作り直し</t>
    <rPh sb="0" eb="3">
      <t>ドウミャクリュウ</t>
    </rPh>
    <rPh sb="3" eb="5">
      <t>ケイジョウ</t>
    </rPh>
    <rPh sb="5" eb="6">
      <t>ツク</t>
    </rPh>
    <rPh sb="7" eb="8">
      <t>ナオ</t>
    </rPh>
    <phoneticPr fontId="1"/>
  </si>
  <si>
    <t>可？</t>
    <rPh sb="0" eb="1">
      <t>カ</t>
    </rPh>
    <phoneticPr fontId="1"/>
  </si>
  <si>
    <t>Isogai hiromi</t>
    <phoneticPr fontId="1"/>
  </si>
  <si>
    <t>POD2で頚部血腫にて再開創</t>
    <rPh sb="5" eb="7">
      <t xml:space="preserve">ケイブ </t>
    </rPh>
    <rPh sb="7" eb="9">
      <t xml:space="preserve">ケッシュニテ </t>
    </rPh>
    <rPh sb="11" eb="14">
      <t xml:space="preserve">サイカイソウ </t>
    </rPh>
    <phoneticPr fontId="1"/>
  </si>
  <si>
    <t>眼球運動障害</t>
    <rPh sb="0" eb="6">
      <t xml:space="preserve">ガンキュウウンドウショウガイ </t>
    </rPh>
    <phoneticPr fontId="1"/>
  </si>
  <si>
    <t>FD53</t>
  </si>
  <si>
    <t>FD54</t>
  </si>
  <si>
    <t>FD55</t>
  </si>
  <si>
    <t>FD56</t>
  </si>
  <si>
    <t>FD57</t>
  </si>
  <si>
    <t>Mitate kazuyo</t>
    <phoneticPr fontId="1"/>
  </si>
  <si>
    <t>Yamanaka itsuko</t>
    <phoneticPr fontId="1"/>
  </si>
  <si>
    <t>Ootsuka ryuuko</t>
    <phoneticPr fontId="1"/>
  </si>
  <si>
    <t>眼科の精査で視野に低下あり、自覚なし</t>
    <rPh sb="0" eb="1">
      <t xml:space="preserve">ガンカノセイサ </t>
    </rPh>
    <rPh sb="6" eb="8">
      <t xml:space="preserve">シヤニ </t>
    </rPh>
    <rPh sb="9" eb="11">
      <t xml:space="preserve">テイカ </t>
    </rPh>
    <rPh sb="14" eb="16">
      <t xml:space="preserve">ジカクナシ </t>
    </rPh>
    <phoneticPr fontId="1"/>
  </si>
  <si>
    <t>エフィエント</t>
    <phoneticPr fontId="1"/>
  </si>
  <si>
    <t>Okada misaki</t>
    <phoneticPr fontId="1"/>
  </si>
  <si>
    <t>CLP ASA</t>
    <phoneticPr fontId="1"/>
  </si>
  <si>
    <t>クロピドグレル減量</t>
    <rPh sb="7" eb="9">
      <t xml:space="preserve">ゲンリョウ </t>
    </rPh>
    <phoneticPr fontId="1"/>
  </si>
  <si>
    <t>C1_狭窄</t>
    <rPh sb="3" eb="5">
      <t xml:space="preserve">キョウサク </t>
    </rPh>
    <phoneticPr fontId="1"/>
  </si>
  <si>
    <t>ステント内狭窄</t>
    <phoneticPr fontId="1"/>
  </si>
  <si>
    <r>
      <rPr>
        <sz val="12"/>
        <color theme="1"/>
        <rFont val="Times"/>
        <family val="2"/>
        <charset val="128"/>
      </rPr>
      <t>大腸憩室からの出血あり</t>
    </r>
    <rPh sb="0" eb="4">
      <t xml:space="preserve">ダイチョウケイシツカラノ </t>
    </rPh>
    <rPh sb="7" eb="9">
      <t xml:space="preserve">シュッケツ </t>
    </rPh>
    <phoneticPr fontId="1"/>
  </si>
  <si>
    <r>
      <t>日赤でFu</t>
    </r>
    <r>
      <rPr>
        <sz val="12"/>
        <color theme="1"/>
        <rFont val="Times"/>
        <family val="2"/>
        <charset val="128"/>
      </rPr>
      <t/>
    </r>
    <rPh sb="0" eb="2">
      <t>ニッセキ</t>
    </rPh>
    <phoneticPr fontId="1"/>
  </si>
  <si>
    <t>modality</t>
    <phoneticPr fontId="1"/>
  </si>
  <si>
    <t>DSA</t>
    <phoneticPr fontId="1"/>
  </si>
  <si>
    <t>C3</t>
    <phoneticPr fontId="1"/>
  </si>
  <si>
    <r>
      <t>S</t>
    </r>
    <r>
      <rPr>
        <sz val="12"/>
        <color theme="1"/>
        <rFont val="游ゴシック"/>
        <family val="2"/>
        <charset val="128"/>
      </rPr>
      <t>u</t>
    </r>
    <r>
      <rPr>
        <sz val="12"/>
        <color theme="1"/>
        <rFont val="Times"/>
        <family val="2"/>
        <charset val="128"/>
      </rPr>
      <t>zuki setsuko</t>
    </r>
    <phoneticPr fontId="1"/>
  </si>
  <si>
    <t>一時増悪した視力障害が改善している</t>
    <rPh sb="0" eb="4">
      <t xml:space="preserve">イチジゾウアクシタ </t>
    </rPh>
    <rPh sb="6" eb="10">
      <t xml:space="preserve">シリョクショウガイガ </t>
    </rPh>
    <rPh sb="11" eb="13">
      <t xml:space="preserve">カイゼンシテイル </t>
    </rPh>
    <phoneticPr fontId="1"/>
  </si>
  <si>
    <t>MRA/PETRA</t>
    <phoneticPr fontId="1"/>
  </si>
  <si>
    <t>2021/1/125</t>
    <phoneticPr fontId="1"/>
  </si>
  <si>
    <t>Latest mRS_date</t>
    <phoneticPr fontId="1"/>
  </si>
  <si>
    <t>Latest mRS</t>
    <phoneticPr fontId="1"/>
  </si>
  <si>
    <t>1_軽度眼瞼下垂</t>
    <rPh sb="2" eb="8">
      <t xml:space="preserve">ケイドガンケンカスイ </t>
    </rPh>
    <phoneticPr fontId="1"/>
  </si>
  <si>
    <t>1_外転制限のみ</t>
    <rPh sb="2" eb="6">
      <t xml:space="preserve">ガイテンセイゲンノミ </t>
    </rPh>
    <phoneticPr fontId="1"/>
  </si>
  <si>
    <t>1_左外転制限</t>
    <rPh sb="2" eb="3">
      <t xml:space="preserve">ヒダリ </t>
    </rPh>
    <rPh sb="3" eb="5">
      <t xml:space="preserve">ガイテン </t>
    </rPh>
    <rPh sb="5" eb="7">
      <t xml:space="preserve">セイゲン </t>
    </rPh>
    <phoneticPr fontId="1"/>
  </si>
  <si>
    <t>Fu duration</t>
    <phoneticPr fontId="1"/>
  </si>
  <si>
    <t>Adverese event_1</t>
    <phoneticPr fontId="1"/>
  </si>
  <si>
    <t>Adverese event_2</t>
    <phoneticPr fontId="1"/>
  </si>
  <si>
    <t>DSA/PETRA</t>
    <phoneticPr fontId="1"/>
  </si>
  <si>
    <t>B3</t>
    <phoneticPr fontId="1"/>
  </si>
  <si>
    <t>FD58</t>
    <phoneticPr fontId="1"/>
  </si>
  <si>
    <t>Kazusa hideko</t>
    <phoneticPr fontId="1"/>
  </si>
  <si>
    <t>右外転神経麻痺</t>
    <rPh sb="0" eb="7">
      <t xml:space="preserve">ミギガイテンシンケイマヒ </t>
    </rPh>
    <phoneticPr fontId="1"/>
  </si>
  <si>
    <t>Asaoka sumi</t>
    <phoneticPr fontId="1"/>
  </si>
  <si>
    <t>Tsutsui Mutsuko</t>
    <phoneticPr fontId="1"/>
  </si>
  <si>
    <t>1外転神経障害軽度</t>
    <rPh sb="1" eb="7">
      <t xml:space="preserve">ガイテンシンケイショウガイ </t>
    </rPh>
    <rPh sb="7" eb="9">
      <t xml:space="preserve">ケイド </t>
    </rPh>
    <phoneticPr fontId="1"/>
  </si>
  <si>
    <t>1動眼神経改善</t>
    <rPh sb="1" eb="5">
      <t>ドウガンシ</t>
    </rPh>
    <rPh sb="5" eb="7">
      <t xml:space="preserve">カイゼン </t>
    </rPh>
    <phoneticPr fontId="1"/>
  </si>
  <si>
    <t>1眼症状は術前に比べ明らかに改善</t>
    <rPh sb="1" eb="4">
      <t xml:space="preserve">ガンショウジョウハ </t>
    </rPh>
    <rPh sb="5" eb="7">
      <t>ジュツゼn</t>
    </rPh>
    <rPh sb="10" eb="11">
      <t xml:space="preserve">アキラカニ </t>
    </rPh>
    <rPh sb="14" eb="16">
      <t xml:space="preserve">カイゼン </t>
    </rPh>
    <phoneticPr fontId="1"/>
  </si>
  <si>
    <t>1_Infarct</t>
    <phoneticPr fontId="1"/>
  </si>
  <si>
    <t>1_infarct</t>
    <phoneticPr fontId="1"/>
  </si>
  <si>
    <t>65</t>
    <phoneticPr fontId="1"/>
  </si>
  <si>
    <t>Extradural:34, Intradural: 22</t>
    <phoneticPr fontId="1"/>
  </si>
  <si>
    <t>(3)</t>
    <phoneticPr fontId="1"/>
  </si>
  <si>
    <t>(1)</t>
    <phoneticPr fontId="1"/>
  </si>
  <si>
    <t>Cerebral infarction</t>
    <phoneticPr fontId="1"/>
  </si>
  <si>
    <t>(in-stent thrombosis)</t>
    <phoneticPr fontId="1"/>
  </si>
  <si>
    <t>(BAD)</t>
    <phoneticPr fontId="1"/>
  </si>
  <si>
    <t>TIA</t>
    <phoneticPr fontId="1"/>
  </si>
  <si>
    <t>N</t>
    <phoneticPr fontId="1"/>
  </si>
  <si>
    <t>46% (26)</t>
    <phoneticPr fontId="1"/>
  </si>
  <si>
    <t>12.5% (7)</t>
    <phoneticPr fontId="1"/>
  </si>
  <si>
    <t>96% (54)</t>
    <phoneticPr fontId="1"/>
  </si>
  <si>
    <t>43% (24)</t>
    <phoneticPr fontId="1"/>
  </si>
  <si>
    <t>14% (8)</t>
    <phoneticPr fontId="1"/>
  </si>
  <si>
    <t>84% (47)</t>
    <phoneticPr fontId="1"/>
  </si>
  <si>
    <t>16% (9)</t>
    <phoneticPr fontId="1"/>
  </si>
  <si>
    <t xml:space="preserve"> 69% (18/26)</t>
    <phoneticPr fontId="1"/>
  </si>
  <si>
    <t>8% (2/26)</t>
    <phoneticPr fontId="1"/>
  </si>
  <si>
    <t>75% (42)</t>
    <phoneticPr fontId="1"/>
  </si>
  <si>
    <t>OKM grading</t>
    <phoneticPr fontId="1"/>
  </si>
  <si>
    <t>36% (19)</t>
    <phoneticPr fontId="1"/>
  </si>
  <si>
    <t>53% (28)</t>
    <phoneticPr fontId="1"/>
  </si>
  <si>
    <t xml:space="preserve">10.7% (6) </t>
    <phoneticPr fontId="1"/>
  </si>
  <si>
    <t>1.8% (1)</t>
    <phoneticPr fontId="1"/>
  </si>
  <si>
    <t>5.4% (3)</t>
    <phoneticPr fontId="1"/>
  </si>
  <si>
    <t>11% (6)</t>
    <phoneticPr fontId="1"/>
  </si>
  <si>
    <t>7% (4)</t>
    <phoneticPr fontId="1"/>
  </si>
  <si>
    <t xml:space="preserve"> 3.6% (2)</t>
    <phoneticPr fontId="1"/>
  </si>
  <si>
    <t>(Mean follow up days)</t>
    <phoneticPr fontId="1"/>
  </si>
  <si>
    <t>Neuroradiological outocome (Angio, TOF)</t>
    <phoneticPr fontId="1"/>
  </si>
  <si>
    <t>One odeterioration of Rankin score</t>
    <phoneticPr fontId="1"/>
  </si>
  <si>
    <t>One deterioration of Rankin score</t>
    <phoneticPr fontId="1"/>
  </si>
  <si>
    <t>術前CLP37.5mg減量</t>
    <rPh sb="0" eb="13">
      <t xml:space="preserve">ジュツゼンゲンリョウ </t>
    </rPh>
    <phoneticPr fontId="1"/>
  </si>
  <si>
    <t>ADP (5)</t>
    <phoneticPr fontId="1"/>
  </si>
  <si>
    <t>ADP (5)2</t>
    <phoneticPr fontId="1"/>
  </si>
  <si>
    <r>
      <rPr>
        <sz val="12"/>
        <color theme="1"/>
        <rFont val="Times"/>
        <family val="1"/>
      </rPr>
      <t>術前</t>
    </r>
    <r>
      <rPr>
        <sz val="12"/>
        <color theme="1"/>
        <rFont val="Cambria"/>
        <family val="1"/>
      </rPr>
      <t>CLP37.5mg</t>
    </r>
    <r>
      <rPr>
        <sz val="12"/>
        <color theme="1"/>
        <rFont val="Times"/>
        <family val="1"/>
      </rPr>
      <t>減量</t>
    </r>
    <r>
      <rPr>
        <sz val="12"/>
        <color theme="1"/>
        <rFont val="Cambria"/>
        <family val="1"/>
      </rPr>
      <t>, 2020/3/12</t>
    </r>
    <r>
      <rPr>
        <sz val="12"/>
        <color theme="1"/>
        <rFont val="Times"/>
        <family val="1"/>
      </rPr>
      <t>から</t>
    </r>
    <r>
      <rPr>
        <sz val="12"/>
        <color theme="1"/>
        <rFont val="Cambria"/>
        <family val="1"/>
      </rPr>
      <t>25mg</t>
    </r>
    <r>
      <rPr>
        <sz val="12"/>
        <color theme="1"/>
        <rFont val="Times"/>
        <family val="1"/>
        <charset val="128"/>
      </rPr>
      <t xml:space="preserve"> 2020/10/3よりタケルダ単剤</t>
    </r>
    <rPh sb="0" eb="13">
      <t xml:space="preserve">ジュツゼンゲンリョウ </t>
    </rPh>
    <rPh sb="46" eb="48">
      <t xml:space="preserve">タンザイ </t>
    </rPh>
    <phoneticPr fontId="1"/>
  </si>
  <si>
    <r>
      <rPr>
        <sz val="12"/>
        <color theme="1"/>
        <rFont val="Cambria"/>
        <family val="1"/>
      </rPr>
      <t>2019/12/13 PED</t>
    </r>
    <r>
      <rPr>
        <sz val="12"/>
        <color theme="1"/>
        <rFont val="Times"/>
        <family val="1"/>
      </rPr>
      <t>施行　通常で継続して</t>
    </r>
    <r>
      <rPr>
        <sz val="12"/>
        <color theme="1"/>
        <rFont val="Cambria"/>
        <family val="1"/>
      </rPr>
      <t>2020/8/26CLP off</t>
    </r>
    <r>
      <rPr>
        <sz val="12"/>
        <color theme="1"/>
        <rFont val="Times"/>
        <family val="1"/>
        <charset val="128"/>
      </rPr>
      <t>　2021/9/15 ASP継続中</t>
    </r>
    <rPh sb="14" eb="16">
      <t xml:space="preserve">シコウ </t>
    </rPh>
    <rPh sb="17" eb="19">
      <t xml:space="preserve">ツウジョウリョウ </t>
    </rPh>
    <rPh sb="20" eb="22">
      <t xml:space="preserve">ケイゾクシテ </t>
    </rPh>
    <rPh sb="54" eb="57">
      <t xml:space="preserve">ケイゾクチュウ </t>
    </rPh>
    <phoneticPr fontId="1"/>
  </si>
  <si>
    <r>
      <rPr>
        <sz val="12"/>
        <color theme="1"/>
        <rFont val="Cambria"/>
        <family val="1"/>
      </rPr>
      <t>2019/12/16 CLP 150mg</t>
    </r>
    <r>
      <rPr>
        <sz val="12"/>
        <color theme="1"/>
        <rFont val="Times"/>
        <family val="1"/>
      </rPr>
      <t>へ増量して</t>
    </r>
    <r>
      <rPr>
        <sz val="12"/>
        <color theme="1"/>
        <rFont val="Cambria"/>
        <family val="1"/>
      </rPr>
      <t xml:space="preserve">PED, </t>
    </r>
    <r>
      <rPr>
        <sz val="12"/>
        <color theme="1"/>
        <rFont val="Times"/>
        <family val="1"/>
      </rPr>
      <t>手術当日</t>
    </r>
    <r>
      <rPr>
        <sz val="12"/>
        <color theme="1"/>
        <rFont val="Cambria"/>
        <family val="1"/>
      </rPr>
      <t>CILO100mg</t>
    </r>
    <r>
      <rPr>
        <sz val="12"/>
        <color theme="1"/>
        <rFont val="Times"/>
        <family val="1"/>
      </rPr>
      <t>を追加、その後は</t>
    </r>
    <r>
      <rPr>
        <sz val="12"/>
        <color theme="1"/>
        <rFont val="Cambria"/>
        <family val="1"/>
      </rPr>
      <t>ASP100, CLP75 CILO 100  2020/1/23 CILO</t>
    </r>
    <r>
      <rPr>
        <sz val="12"/>
        <color theme="1"/>
        <rFont val="Times"/>
        <family val="1"/>
      </rPr>
      <t>終了　</t>
    </r>
    <r>
      <rPr>
        <sz val="12"/>
        <color theme="1"/>
        <rFont val="Cambria"/>
        <family val="1"/>
      </rPr>
      <t>CLP75 ASP 100, 2020/7</t>
    </r>
    <r>
      <rPr>
        <sz val="12"/>
        <color theme="1"/>
        <rFont val="Times"/>
        <family val="1"/>
      </rPr>
      <t>月</t>
    </r>
    <r>
      <rPr>
        <sz val="12"/>
        <color theme="1"/>
        <rFont val="Cambria"/>
        <family val="1"/>
      </rPr>
      <t>ASP</t>
    </r>
    <r>
      <rPr>
        <sz val="12"/>
        <color theme="1"/>
        <rFont val="Times"/>
        <family val="1"/>
      </rPr>
      <t>単剤</t>
    </r>
    <r>
      <rPr>
        <sz val="12"/>
        <color theme="1"/>
        <rFont val="Times"/>
        <family val="2"/>
        <charset val="128"/>
      </rPr>
      <t>　2021/10/14　継続中</t>
    </r>
    <rPh sb="21" eb="23">
      <t xml:space="preserve">ゾウリョウ </t>
    </rPh>
    <rPh sb="30" eb="34">
      <t xml:space="preserve">シュジュツトウジツ </t>
    </rPh>
    <rPh sb="44" eb="46">
      <t xml:space="preserve">ツイカ </t>
    </rPh>
    <rPh sb="89" eb="91">
      <t xml:space="preserve">シュウリョウ </t>
    </rPh>
    <rPh sb="113" eb="114">
      <t xml:space="preserve">ガツ </t>
    </rPh>
    <rPh sb="117" eb="119">
      <t xml:space="preserve">タンザイ </t>
    </rPh>
    <rPh sb="131" eb="134">
      <t xml:space="preserve">ケイゾクチュウ </t>
    </rPh>
    <phoneticPr fontId="1"/>
  </si>
  <si>
    <t>ADP (5)_1</t>
    <phoneticPr fontId="1"/>
  </si>
  <si>
    <t>Collagen (5)_1</t>
    <phoneticPr fontId="1"/>
  </si>
  <si>
    <t xml:space="preserve">Platelet aggrevation: Date 1 </t>
    <phoneticPr fontId="1"/>
  </si>
  <si>
    <t>ADP (5)_2</t>
    <phoneticPr fontId="1"/>
  </si>
  <si>
    <t>Collagen(5)_2</t>
    <phoneticPr fontId="1"/>
  </si>
  <si>
    <t>ADP (5)_3</t>
    <phoneticPr fontId="1"/>
  </si>
  <si>
    <t>Collagen  (5)_3</t>
    <phoneticPr fontId="1"/>
  </si>
  <si>
    <t>Platelet aggrevation: Date 4</t>
    <phoneticPr fontId="1"/>
  </si>
  <si>
    <t>ADP (5)_4</t>
    <phoneticPr fontId="1"/>
  </si>
  <si>
    <t>Collagen(5)_4</t>
    <phoneticPr fontId="1"/>
  </si>
  <si>
    <t>Detail</t>
    <phoneticPr fontId="1"/>
  </si>
  <si>
    <t>Drug change</t>
    <phoneticPr fontId="1"/>
  </si>
  <si>
    <t>Decrease drugs</t>
    <phoneticPr fontId="1"/>
  </si>
  <si>
    <t>Addition of drug</t>
    <phoneticPr fontId="1"/>
  </si>
  <si>
    <t>DOAC</t>
    <phoneticPr fontId="1"/>
  </si>
  <si>
    <t>End of DAPT</t>
    <phoneticPr fontId="1"/>
  </si>
  <si>
    <t>Duration of DAPT</t>
    <phoneticPr fontId="1"/>
  </si>
  <si>
    <t>Prasgrel</t>
    <phoneticPr fontId="1"/>
  </si>
  <si>
    <t>Platelet aggrevation: Date 5</t>
    <phoneticPr fontId="1"/>
  </si>
  <si>
    <t>ADP (5)_5</t>
    <phoneticPr fontId="1"/>
  </si>
  <si>
    <t>Collagen(5)_5</t>
    <phoneticPr fontId="1"/>
  </si>
  <si>
    <t>ADP (5)_6</t>
    <phoneticPr fontId="1"/>
  </si>
  <si>
    <t>Collagen(5)_6</t>
    <phoneticPr fontId="1"/>
  </si>
  <si>
    <t>Platelet aggrevation: Date 6</t>
    <phoneticPr fontId="1"/>
  </si>
  <si>
    <t>ADP (5)_7</t>
    <phoneticPr fontId="1"/>
  </si>
  <si>
    <t>Platelet aggrevation: Date 7</t>
    <phoneticPr fontId="1"/>
  </si>
  <si>
    <t>術翌日ステント内血栓症発症。CYP2C19は問題なし　*1/*2、金属アレルギー疑い</t>
    <rPh sb="0" eb="1">
      <t xml:space="preserve">ジュツヨクジツステントナイケッセンショウ </t>
    </rPh>
    <rPh sb="11" eb="13">
      <t xml:space="preserve">ハッショウ </t>
    </rPh>
    <rPh sb="22" eb="24">
      <t xml:space="preserve">モンダイナシ </t>
    </rPh>
    <rPh sb="33" eb="35">
      <t xml:space="preserve">キンゾクアレルギー </t>
    </rPh>
    <rPh sb="40" eb="41">
      <t xml:space="preserve">ウタガイ </t>
    </rPh>
    <phoneticPr fontId="1"/>
  </si>
  <si>
    <t>3ヶ月でCLP隔日内服に減量して６ヶ月で単剤</t>
    <rPh sb="7" eb="11">
      <t xml:space="preserve">カクジツナイフク </t>
    </rPh>
    <rPh sb="12" eb="14">
      <t xml:space="preserve">ゲンリョウ </t>
    </rPh>
    <rPh sb="20" eb="22">
      <t xml:space="preserve">タンザイ </t>
    </rPh>
    <phoneticPr fontId="1"/>
  </si>
  <si>
    <r>
      <rPr>
        <sz val="12"/>
        <color theme="1"/>
        <rFont val="Cambria"/>
        <family val="1"/>
      </rPr>
      <t>2020/2/6</t>
    </r>
    <r>
      <rPr>
        <sz val="12"/>
        <color theme="1"/>
        <rFont val="Times"/>
        <family val="1"/>
      </rPr>
      <t>　術後</t>
    </r>
    <r>
      <rPr>
        <sz val="12"/>
        <color theme="1"/>
        <rFont val="Cambria"/>
        <family val="1"/>
      </rPr>
      <t>3</t>
    </r>
    <r>
      <rPr>
        <sz val="12"/>
        <color theme="1"/>
        <rFont val="Times"/>
        <family val="1"/>
      </rPr>
      <t>日目から</t>
    </r>
    <r>
      <rPr>
        <sz val="12"/>
        <color theme="1"/>
        <rFont val="Cambria"/>
        <family val="1"/>
      </rPr>
      <t>CLP 50mg</t>
    </r>
    <r>
      <rPr>
        <sz val="12"/>
        <color theme="1"/>
        <rFont val="Times"/>
        <family val="1"/>
      </rPr>
      <t>に減量、</t>
    </r>
    <r>
      <rPr>
        <sz val="12"/>
        <color theme="1"/>
        <rFont val="Cambria"/>
        <family val="1"/>
      </rPr>
      <t>2020/3/12CLP25mg</t>
    </r>
    <r>
      <rPr>
        <sz val="12"/>
        <color theme="1"/>
        <rFont val="Times"/>
        <family val="1"/>
      </rPr>
      <t>に減量</t>
    </r>
    <r>
      <rPr>
        <sz val="12"/>
        <color theme="1"/>
        <rFont val="Times"/>
        <family val="2"/>
        <charset val="128"/>
      </rPr>
      <t>。2020/8/20からASP単剤。2021/2/18 ASP隔日内服</t>
    </r>
    <rPh sb="9" eb="11">
      <t xml:space="preserve">ジュツゴ </t>
    </rPh>
    <rPh sb="25" eb="27">
      <t xml:space="preserve">ゲンリョウ </t>
    </rPh>
    <rPh sb="45" eb="47">
      <t xml:space="preserve">ゲンリョウ </t>
    </rPh>
    <rPh sb="62" eb="64">
      <t xml:space="preserve">タンザイ </t>
    </rPh>
    <rPh sb="78" eb="82">
      <t xml:space="preserve">カクジツナイフク </t>
    </rPh>
    <phoneticPr fontId="1"/>
  </si>
  <si>
    <r>
      <rPr>
        <sz val="12"/>
        <color theme="1"/>
        <rFont val="Cambria"/>
        <family val="1"/>
      </rPr>
      <t>CLP</t>
    </r>
    <r>
      <rPr>
        <sz val="12"/>
        <color theme="1"/>
        <rFont val="Times"/>
        <family val="1"/>
      </rPr>
      <t>は</t>
    </r>
    <r>
      <rPr>
        <sz val="12"/>
        <color theme="1"/>
        <rFont val="Cambria"/>
        <family val="1"/>
      </rPr>
      <t>2020/3/19</t>
    </r>
    <r>
      <rPr>
        <sz val="12"/>
        <color theme="1"/>
        <rFont val="Times"/>
        <family val="1"/>
      </rPr>
      <t>から</t>
    </r>
    <r>
      <rPr>
        <sz val="12"/>
        <color theme="1"/>
        <rFont val="Cambria"/>
        <family val="1"/>
      </rPr>
      <t>50mg</t>
    </r>
    <r>
      <rPr>
        <sz val="12"/>
        <color theme="1"/>
        <rFont val="Times"/>
        <family val="1"/>
      </rPr>
      <t>に減量（術後１ヶ月）</t>
    </r>
    <r>
      <rPr>
        <sz val="12"/>
        <color theme="1"/>
        <rFont val="Times"/>
        <family val="2"/>
        <charset val="128"/>
      </rPr>
      <t>2020/4/30　術後2.5ヶ月で25mgに減量　2020/8/20 よりASP単剤</t>
    </r>
    <rPh sb="20" eb="22">
      <t xml:space="preserve">ゲンリョウ </t>
    </rPh>
    <rPh sb="23" eb="25">
      <t xml:space="preserve">ジュツゴ </t>
    </rPh>
    <rPh sb="39" eb="41">
      <t xml:space="preserve">ジュツゴ </t>
    </rPh>
    <rPh sb="52" eb="54">
      <t xml:space="preserve">ゲンリョウ </t>
    </rPh>
    <rPh sb="70" eb="72">
      <t xml:space="preserve">タンザイ </t>
    </rPh>
    <phoneticPr fontId="1"/>
  </si>
  <si>
    <t>2020/9/25よりASP単剤</t>
    <rPh sb="14" eb="16">
      <t xml:space="preserve">タンザイ </t>
    </rPh>
    <phoneticPr fontId="1"/>
  </si>
  <si>
    <t>2020/8/13 よりCLP50mgへ減量</t>
    <rPh sb="20" eb="22">
      <t xml:space="preserve">ゲンリョウ </t>
    </rPh>
    <phoneticPr fontId="1"/>
  </si>
  <si>
    <r>
      <rPr>
        <sz val="12"/>
        <color theme="1"/>
        <rFont val="Cambria"/>
        <family val="1"/>
      </rPr>
      <t xml:space="preserve">2020/5/25 </t>
    </r>
    <r>
      <rPr>
        <sz val="12"/>
        <color theme="1"/>
        <rFont val="Times"/>
        <family val="1"/>
      </rPr>
      <t>術前</t>
    </r>
    <r>
      <rPr>
        <sz val="12"/>
        <color theme="1"/>
        <rFont val="Cambria"/>
        <family val="1"/>
      </rPr>
      <t>2</t>
    </r>
    <r>
      <rPr>
        <sz val="12"/>
        <color theme="1"/>
        <rFont val="Times"/>
        <family val="1"/>
      </rPr>
      <t>日前から</t>
    </r>
    <r>
      <rPr>
        <sz val="12"/>
        <color theme="1"/>
        <rFont val="Cambria"/>
        <family val="1"/>
      </rPr>
      <t>CILO100mg</t>
    </r>
    <r>
      <rPr>
        <sz val="12"/>
        <color theme="1"/>
        <rFont val="Times"/>
        <family val="1"/>
      </rPr>
      <t>追加で</t>
    </r>
    <r>
      <rPr>
        <sz val="12"/>
        <color theme="1"/>
        <rFont val="Cambria"/>
        <family val="1"/>
      </rPr>
      <t>TAPT,</t>
    </r>
    <r>
      <rPr>
        <sz val="12"/>
        <color theme="1"/>
        <rFont val="Times"/>
        <family val="2"/>
        <charset val="128"/>
      </rPr>
      <t>TAPTは2020/5/30まで　CILO追加によって凝集能は低下した。</t>
    </r>
    <rPh sb="10" eb="12">
      <t xml:space="preserve">ジュツゼン２カマエカラ </t>
    </rPh>
    <rPh sb="26" eb="28">
      <t xml:space="preserve">ツイカデ </t>
    </rPh>
    <rPh sb="61" eb="64">
      <t xml:space="preserve">ギョウシュウノウ </t>
    </rPh>
    <rPh sb="65" eb="67">
      <t xml:space="preserve">テイカシア </t>
    </rPh>
    <phoneticPr fontId="1"/>
  </si>
  <si>
    <t>CILO100mg</t>
    <phoneticPr fontId="1"/>
  </si>
  <si>
    <t>2020/10/7 ADP5 46, 2020/10/13 ADP5 54, 術後7日目にステント内血栓にて脳梗塞</t>
    <rPh sb="39" eb="41">
      <t xml:space="preserve">ジュツゴ </t>
    </rPh>
    <rPh sb="49" eb="50">
      <t xml:space="preserve">ナイ </t>
    </rPh>
    <rPh sb="54" eb="57">
      <t xml:space="preserve">ノウコウソク </t>
    </rPh>
    <phoneticPr fontId="1"/>
  </si>
  <si>
    <t>Platelet aggrevation: Date 8</t>
    <phoneticPr fontId="1"/>
  </si>
  <si>
    <t>ADP (5)_8</t>
    <phoneticPr fontId="1"/>
  </si>
  <si>
    <t>Collagen(5)_7</t>
    <phoneticPr fontId="1"/>
  </si>
  <si>
    <t>Collagen(5)_8</t>
    <phoneticPr fontId="1"/>
  </si>
  <si>
    <t>Platelet aggrevation: Date 9</t>
    <phoneticPr fontId="1"/>
  </si>
  <si>
    <t>ADP (5)_9</t>
    <phoneticPr fontId="1"/>
  </si>
  <si>
    <t>Collagen(5)_9</t>
    <phoneticPr fontId="1"/>
  </si>
  <si>
    <r>
      <rPr>
        <sz val="12"/>
        <color theme="1"/>
        <rFont val="Times"/>
        <family val="1"/>
      </rPr>
      <t>術前</t>
    </r>
    <r>
      <rPr>
        <sz val="12"/>
        <color theme="1"/>
        <rFont val="Cambria"/>
        <family val="1"/>
      </rPr>
      <t>2</t>
    </r>
    <r>
      <rPr>
        <sz val="12"/>
        <color theme="1"/>
        <rFont val="Times"/>
        <family val="1"/>
      </rPr>
      <t>日前から</t>
    </r>
    <r>
      <rPr>
        <sz val="12"/>
        <color theme="1"/>
        <rFont val="Cambria"/>
        <family val="1"/>
      </rPr>
      <t>CILO100mg</t>
    </r>
    <r>
      <rPr>
        <sz val="12"/>
        <color theme="1"/>
        <rFont val="Times"/>
        <family val="1"/>
      </rPr>
      <t>追加、凝集能低下したので治療へ、その後</t>
    </r>
    <r>
      <rPr>
        <sz val="12"/>
        <color theme="1"/>
        <rFont val="Cambria"/>
        <family val="1"/>
      </rPr>
      <t>af</t>
    </r>
    <r>
      <rPr>
        <sz val="12"/>
        <color theme="1"/>
        <rFont val="Times"/>
        <family val="1"/>
      </rPr>
      <t>が出たので</t>
    </r>
    <r>
      <rPr>
        <sz val="12"/>
        <color theme="1"/>
        <rFont val="Cambria"/>
        <family val="1"/>
      </rPr>
      <t>CILO</t>
    </r>
    <r>
      <rPr>
        <sz val="12"/>
        <color theme="1"/>
        <rFont val="Times"/>
        <family val="1"/>
      </rPr>
      <t>中止して</t>
    </r>
    <r>
      <rPr>
        <sz val="12"/>
        <color theme="1"/>
        <rFont val="Cambria"/>
        <family val="1"/>
      </rPr>
      <t>PRAS3.75mg</t>
    </r>
    <r>
      <rPr>
        <sz val="12"/>
        <color theme="1"/>
        <rFont val="Times"/>
        <family val="1"/>
      </rPr>
      <t>に変更、</t>
    </r>
    <r>
      <rPr>
        <sz val="12"/>
        <color theme="1"/>
        <rFont val="Cambria"/>
        <family val="1"/>
      </rPr>
      <t>ASP PRAS</t>
    </r>
    <r>
      <rPr>
        <sz val="12"/>
        <color theme="1"/>
        <rFont val="Times"/>
        <family val="1"/>
      </rPr>
      <t>とリクシアナで継続。2020/12/17よりエフィエント　リクシアナの２剤。</t>
    </r>
    <rPh sb="16" eb="18">
      <t xml:space="preserve">ツイカ </t>
    </rPh>
    <rPh sb="19" eb="22">
      <t xml:space="preserve">ギョウシュウノウ </t>
    </rPh>
    <rPh sb="22" eb="24">
      <t xml:space="preserve">テイカシタノデ </t>
    </rPh>
    <rPh sb="28" eb="30">
      <t xml:space="preserve">チリョウヘ </t>
    </rPh>
    <rPh sb="38" eb="39">
      <t xml:space="preserve">デタノデ </t>
    </rPh>
    <rPh sb="46" eb="48">
      <t xml:space="preserve">チュウシシテ </t>
    </rPh>
    <rPh sb="61" eb="63">
      <t xml:space="preserve">ヘンコウ </t>
    </rPh>
    <rPh sb="79" eb="81">
      <t xml:space="preserve">ケイゾク </t>
    </rPh>
    <phoneticPr fontId="1"/>
  </si>
  <si>
    <r>
      <rPr>
        <sz val="12"/>
        <color theme="1"/>
        <rFont val="Cambria"/>
        <family val="1"/>
      </rPr>
      <t>2020/11/26</t>
    </r>
    <r>
      <rPr>
        <sz val="12"/>
        <color theme="1"/>
        <rFont val="Times"/>
        <family val="1"/>
      </rPr>
      <t>からプラスグレるに変更して凝集能低下</t>
    </r>
    <r>
      <rPr>
        <sz val="12"/>
        <color theme="1"/>
        <rFont val="Times"/>
        <family val="2"/>
        <charset val="128"/>
      </rPr>
      <t xml:space="preserve"> 2021/1/1よりクロピドグレルに戻した</t>
    </r>
    <rPh sb="19" eb="21">
      <t xml:space="preserve">ヘンコウ </t>
    </rPh>
    <rPh sb="23" eb="26">
      <t xml:space="preserve">ギョウシュウノウ </t>
    </rPh>
    <rPh sb="26" eb="28">
      <t xml:space="preserve">テイカ </t>
    </rPh>
    <rPh sb="47" eb="48">
      <t xml:space="preserve">モドシタ </t>
    </rPh>
    <phoneticPr fontId="1"/>
  </si>
  <si>
    <t>エフィエント１ヶ月</t>
    <phoneticPr fontId="1"/>
  </si>
  <si>
    <t>術前1日前の採血でADP50であったのでプラスグレルに変更。術後2日目からクロピドグレルに戻した。</t>
    <rPh sb="6" eb="8">
      <t xml:space="preserve">サイケツ </t>
    </rPh>
    <rPh sb="30" eb="32">
      <t xml:space="preserve">ジュツゴ２カメカラ </t>
    </rPh>
    <rPh sb="45" eb="46">
      <t xml:space="preserve">モドシタ </t>
    </rPh>
    <phoneticPr fontId="1"/>
  </si>
  <si>
    <r>
      <rPr>
        <sz val="12"/>
        <color theme="1"/>
        <rFont val="Times"/>
        <family val="1"/>
      </rPr>
      <t>内服数日で</t>
    </r>
    <r>
      <rPr>
        <sz val="12"/>
        <color theme="1"/>
        <rFont val="Cambria"/>
        <family val="1"/>
      </rPr>
      <t>ADP32</t>
    </r>
    <r>
      <rPr>
        <sz val="12"/>
        <color theme="1"/>
        <rFont val="Times"/>
        <family val="1"/>
      </rPr>
      <t>と低下のため</t>
    </r>
    <r>
      <rPr>
        <sz val="12"/>
        <color theme="1"/>
        <rFont val="Cambria"/>
        <family val="1"/>
      </rPr>
      <t>hyper</t>
    </r>
    <r>
      <rPr>
        <sz val="12"/>
        <color theme="1"/>
        <rFont val="Times"/>
        <family val="1"/>
      </rPr>
      <t>と推察して</t>
    </r>
    <r>
      <rPr>
        <sz val="12"/>
        <color theme="1"/>
        <rFont val="Cambria"/>
        <family val="1"/>
      </rPr>
      <t>CLP50mgに</t>
    </r>
    <r>
      <rPr>
        <sz val="12"/>
        <color theme="1"/>
        <rFont val="Times"/>
        <family val="1"/>
      </rPr>
      <t>減量、2日前にさらに25mgに減量</t>
    </r>
    <rPh sb="0" eb="4">
      <t xml:space="preserve">ナイフクスウジツデ </t>
    </rPh>
    <rPh sb="11" eb="13">
      <t xml:space="preserve">テイカノタメ </t>
    </rPh>
    <rPh sb="22" eb="24">
      <t xml:space="preserve">スイサツ </t>
    </rPh>
    <rPh sb="49" eb="51">
      <t xml:space="preserve">ゲンリョウ </t>
    </rPh>
    <phoneticPr fontId="1"/>
  </si>
  <si>
    <t>術前3日前にADP56のためエフィエント20mgいれて、その後から3.75mgに変更。</t>
    <rPh sb="40" eb="42">
      <t xml:space="preserve">ヘンコウ </t>
    </rPh>
    <phoneticPr fontId="1"/>
  </si>
  <si>
    <t>継続中</t>
    <rPh sb="0" eb="3">
      <t xml:space="preserve">ケイゾクチュウ </t>
    </rPh>
    <phoneticPr fontId="1"/>
  </si>
  <si>
    <t>術前8日前にエフィエント3.75mgに変更して治療予定したが下がりすぎたのでCLPに戻した</t>
    <rPh sb="19" eb="21">
      <t xml:space="preserve">ヘンコウ </t>
    </rPh>
    <rPh sb="23" eb="25">
      <t xml:space="preserve">チリョウ </t>
    </rPh>
    <rPh sb="25" eb="27">
      <t xml:space="preserve">ヨテイシタガ </t>
    </rPh>
    <rPh sb="30" eb="31">
      <t xml:space="preserve">サガリスギタノデ </t>
    </rPh>
    <rPh sb="42" eb="43">
      <t xml:space="preserve">モドシタ </t>
    </rPh>
    <phoneticPr fontId="1"/>
  </si>
  <si>
    <t>術後5日目にプラスグレルに変更して１ヶ月継続してCLPに戻した</t>
    <rPh sb="0" eb="2">
      <t xml:space="preserve">ジュツゴ </t>
    </rPh>
    <rPh sb="13" eb="15">
      <t xml:space="preserve">ヘンコウ </t>
    </rPh>
    <rPh sb="20" eb="22">
      <t xml:space="preserve">ケイゾク </t>
    </rPh>
    <rPh sb="28" eb="29">
      <t xml:space="preserve">モドシタ </t>
    </rPh>
    <phoneticPr fontId="1"/>
  </si>
  <si>
    <t>すでに内服中</t>
    <rPh sb="3" eb="6">
      <t xml:space="preserve">ナイフクチュウ </t>
    </rPh>
    <phoneticPr fontId="1"/>
  </si>
  <si>
    <r>
      <rPr>
        <sz val="12"/>
        <color theme="1"/>
        <rFont val="Times"/>
        <family val="1"/>
      </rPr>
      <t>術前</t>
    </r>
    <r>
      <rPr>
        <sz val="12"/>
        <color theme="1"/>
        <rFont val="Cambria"/>
        <family val="1"/>
      </rPr>
      <t>CLP37.5mg</t>
    </r>
    <r>
      <rPr>
        <sz val="12"/>
        <color theme="1"/>
        <rFont val="Times"/>
        <family val="1"/>
      </rPr>
      <t>減量, 2020/2/7よりCLP37.5mg隔日内服</t>
    </r>
    <phoneticPr fontId="1"/>
  </si>
  <si>
    <t>CLP50で開始して、6/6に25mg, 6/12 12.5mgに減量、2020/1/9 DWI highあり25mgに変更、2020/4/2 CLP25mg単剤、2020年8月大腸憩室出血、バイアスピリンに変更</t>
    <rPh sb="6" eb="8">
      <t xml:space="preserve">カイシシテ </t>
    </rPh>
    <rPh sb="33" eb="35">
      <t xml:space="preserve">ゲンリョウ </t>
    </rPh>
    <rPh sb="60" eb="62">
      <t xml:space="preserve">ヘンコウ </t>
    </rPh>
    <rPh sb="79" eb="81">
      <t xml:space="preserve">タンザイ </t>
    </rPh>
    <rPh sb="86" eb="87">
      <t xml:space="preserve">ネン８ガツ </t>
    </rPh>
    <rPh sb="89" eb="93">
      <t xml:space="preserve">ダイチョウケイシツ </t>
    </rPh>
    <rPh sb="93" eb="95">
      <t xml:space="preserve">シュッケツ </t>
    </rPh>
    <phoneticPr fontId="1"/>
  </si>
  <si>
    <t>CILO100</t>
    <phoneticPr fontId="1"/>
  </si>
  <si>
    <t>2019/5/9から CLP50、2019/6/13から37.5mg,2019/8/1から37.5mg隔日、2020/5/14ASP単剤</t>
    <rPh sb="51" eb="53">
      <t xml:space="preserve">カクジツ </t>
    </rPh>
    <phoneticPr fontId="1"/>
  </si>
  <si>
    <t>CLP残し</t>
    <rPh sb="3" eb="4">
      <t xml:space="preserve">ノコシ </t>
    </rPh>
    <phoneticPr fontId="1"/>
  </si>
  <si>
    <t>ASP残し</t>
    <rPh sb="3" eb="4">
      <t xml:space="preserve">ノコシ </t>
    </rPh>
    <phoneticPr fontId="1"/>
  </si>
  <si>
    <t>DOAC,ASP</t>
    <phoneticPr fontId="1"/>
  </si>
  <si>
    <t>2018/12/27からCLP75mg隔日</t>
    <rPh sb="19" eb="21">
      <t xml:space="preserve">カクジツ </t>
    </rPh>
    <phoneticPr fontId="1"/>
  </si>
  <si>
    <t>2019/1/31からCLP25mgに減量</t>
    <rPh sb="19" eb="21">
      <t xml:space="preserve">ゲンリョウ </t>
    </rPh>
    <phoneticPr fontId="1"/>
  </si>
  <si>
    <t>術当日にCLP150mgにした。１ヶ月で75mgへ</t>
    <rPh sb="0" eb="3">
      <t xml:space="preserve">ジュツトウジツニ </t>
    </rPh>
    <phoneticPr fontId="1"/>
  </si>
  <si>
    <t>CILO200</t>
    <phoneticPr fontId="1"/>
  </si>
  <si>
    <t>術後血栓にてCILO200mg追加　術後１ヶ月で2剤</t>
    <rPh sb="0" eb="4">
      <t xml:space="preserve">ジュツゴケッセンニテ </t>
    </rPh>
    <rPh sb="15" eb="17">
      <t xml:space="preserve">ツイカ </t>
    </rPh>
    <rPh sb="18" eb="20">
      <t xml:space="preserve">ジュツゴ </t>
    </rPh>
    <rPh sb="25" eb="26">
      <t xml:space="preserve">ザイ </t>
    </rPh>
    <phoneticPr fontId="1"/>
  </si>
  <si>
    <t>Exclusion</t>
    <phoneticPr fontId="1"/>
  </si>
  <si>
    <t>Iwasaki miki</t>
    <phoneticPr fontId="1"/>
  </si>
  <si>
    <t>FD59</t>
    <phoneticPr fontId="1"/>
  </si>
  <si>
    <t>継続中</t>
    <rPh sb="0" eb="1">
      <t xml:space="preserve">ケイゾクチュウ </t>
    </rPh>
    <phoneticPr fontId="1"/>
  </si>
  <si>
    <t>ASP CILO</t>
    <phoneticPr fontId="1"/>
  </si>
  <si>
    <t>DOAC ASP</t>
    <phoneticPr fontId="1"/>
  </si>
  <si>
    <t>FD60</t>
    <phoneticPr fontId="1"/>
  </si>
  <si>
    <t>Kanesada</t>
    <phoneticPr fontId="1"/>
  </si>
  <si>
    <t>外転神経麻痺</t>
    <rPh sb="0" eb="6">
      <t xml:space="preserve">ガイテンシンケイマヒ </t>
    </rPh>
    <phoneticPr fontId="1"/>
  </si>
  <si>
    <t>0 (一時的abducens palsy / occlomotor)</t>
    <rPh sb="3" eb="6">
      <t xml:space="preserve">イチジテキ </t>
    </rPh>
    <phoneticPr fontId="1"/>
  </si>
  <si>
    <t>1_transient</t>
    <phoneticPr fontId="1"/>
  </si>
  <si>
    <t>1_transient_Abducens / post day 30</t>
    <phoneticPr fontId="1"/>
  </si>
  <si>
    <t>Worsening of preoperative symptoms_cranial pasly</t>
    <phoneticPr fontId="1"/>
  </si>
  <si>
    <t>Day of improvement</t>
    <phoneticPr fontId="1"/>
  </si>
  <si>
    <t>2018/3/24から増悪、2018/7/26改善</t>
    <rPh sb="11" eb="13">
      <t xml:space="preserve">ゾウアク </t>
    </rPh>
    <rPh sb="23" eb="25">
      <t xml:space="preserve">カイゼン </t>
    </rPh>
    <phoneticPr fontId="1"/>
  </si>
  <si>
    <t>2019/8/22 　斜視残存</t>
    <rPh sb="11" eb="13">
      <t xml:space="preserve">シャシ </t>
    </rPh>
    <rPh sb="13" eb="15">
      <t xml:space="preserve">ザンゾン </t>
    </rPh>
    <phoneticPr fontId="1"/>
  </si>
  <si>
    <t>2019/5/31  左矯正視力　0.02　視野障害進行 2019/10/30　改善傾向</t>
    <phoneticPr fontId="1"/>
  </si>
  <si>
    <t>2019/4/4　やや増悪、2019/9/26改善</t>
    <rPh sb="23" eb="25">
      <t xml:space="preserve">カイゼン </t>
    </rPh>
    <phoneticPr fontId="1"/>
  </si>
  <si>
    <t>2020/4/17一時複視増悪、2020/9/25改善</t>
    <rPh sb="9" eb="11">
      <t xml:space="preserve">イチジ </t>
    </rPh>
    <rPh sb="11" eb="15">
      <t xml:space="preserve">フクシゾウアク </t>
    </rPh>
    <rPh sb="25" eb="27">
      <t xml:space="preserve">カイゼン </t>
    </rPh>
    <phoneticPr fontId="1"/>
  </si>
  <si>
    <t>2020/6/18改善</t>
    <rPh sb="9" eb="11">
      <t xml:space="preserve">カイゼン </t>
    </rPh>
    <phoneticPr fontId="1"/>
  </si>
  <si>
    <t>2021/3/18徐々に改善、2021/5/20 90%改善</t>
    <rPh sb="9" eb="10">
      <t xml:space="preserve">ジョジョニ </t>
    </rPh>
    <rPh sb="12" eb="14">
      <t xml:space="preserve">カイゼン </t>
    </rPh>
    <rPh sb="28" eb="30">
      <t xml:space="preserve">カイゼン </t>
    </rPh>
    <phoneticPr fontId="1"/>
  </si>
  <si>
    <r>
      <rPr>
        <sz val="12"/>
        <color theme="1"/>
        <rFont val="Cambria"/>
        <family val="1"/>
      </rPr>
      <t>2021/5/19</t>
    </r>
    <r>
      <rPr>
        <sz val="12"/>
        <color theme="1"/>
        <rFont val="Times"/>
        <family val="1"/>
      </rPr>
      <t>　増悪、</t>
    </r>
    <r>
      <rPr>
        <sz val="12"/>
        <color theme="1"/>
        <rFont val="Cambria"/>
        <family val="1"/>
      </rPr>
      <t>2021/9/29 かなり</t>
    </r>
    <r>
      <rPr>
        <sz val="12"/>
        <color theme="1"/>
        <rFont val="Times"/>
        <family val="1"/>
      </rPr>
      <t>改善</t>
    </r>
    <rPh sb="10" eb="12">
      <t xml:space="preserve">ゾウアク </t>
    </rPh>
    <rPh sb="26" eb="28">
      <t xml:space="preserve">カイゼン </t>
    </rPh>
    <phoneticPr fontId="1"/>
  </si>
  <si>
    <t>VER</t>
    <phoneticPr fontId="1"/>
  </si>
  <si>
    <t>Duration to improvement</t>
    <phoneticPr fontId="1"/>
  </si>
  <si>
    <t>Day of improvement2</t>
    <phoneticPr fontId="1"/>
  </si>
  <si>
    <t>Transient worsening</t>
    <phoneticPr fontId="1"/>
  </si>
  <si>
    <t>FD61</t>
    <phoneticPr fontId="1"/>
  </si>
  <si>
    <t>Igarashi yukiko</t>
    <phoneticPr fontId="1"/>
  </si>
  <si>
    <t>FD62</t>
    <phoneticPr fontId="1"/>
  </si>
  <si>
    <t>Komai mido</t>
    <phoneticPr fontId="1"/>
  </si>
  <si>
    <t>FD63</t>
    <phoneticPr fontId="1"/>
  </si>
  <si>
    <t>Yanagsawa shigeko</t>
    <phoneticPr fontId="1"/>
  </si>
  <si>
    <t>S_memory disturbance</t>
    <phoneticPr fontId="1"/>
  </si>
  <si>
    <t>極軽度の記銘力異常</t>
    <rPh sb="0" eb="1">
      <t xml:space="preserve">ゴク </t>
    </rPh>
    <rPh sb="1" eb="3">
      <t xml:space="preserve">ケイドノ </t>
    </rPh>
    <rPh sb="4" eb="7">
      <t xml:space="preserve">キメイリョク </t>
    </rPh>
    <rPh sb="7" eb="9">
      <t xml:space="preserve">イジョウ </t>
    </rPh>
    <phoneticPr fontId="1"/>
  </si>
  <si>
    <t>Kanesada naomi</t>
    <phoneticPr fontId="1"/>
  </si>
  <si>
    <t>内服１週間後に25mgに減量</t>
    <rPh sb="0" eb="2">
      <t xml:space="preserve">ナイフク１シュウカンゴニ </t>
    </rPh>
    <rPh sb="12" eb="14">
      <t xml:space="preserve">ゲンリョウ </t>
    </rPh>
    <phoneticPr fontId="1"/>
  </si>
  <si>
    <t>S_visuial field disturbance</t>
    <phoneticPr fontId="1"/>
  </si>
  <si>
    <t>術前日にエフィエントに変更</t>
    <rPh sb="0" eb="3">
      <t xml:space="preserve">ジュツゼンジツニ </t>
    </rPh>
    <rPh sb="11" eb="13">
      <t xml:space="preserve">ヘンコウ </t>
    </rPh>
    <phoneticPr fontId="1"/>
  </si>
  <si>
    <t>術２日前にエフィエントに変更</t>
    <rPh sb="0" eb="3">
      <t xml:space="preserve">ジュツゼンジツニ </t>
    </rPh>
    <rPh sb="3" eb="4">
      <t xml:space="preserve">マエニ </t>
    </rPh>
    <rPh sb="12" eb="14">
      <t xml:space="preserve">ヘンコウ </t>
    </rPh>
    <phoneticPr fontId="1"/>
  </si>
  <si>
    <t>4.1/attempt</t>
    <phoneticPr fontId="1"/>
  </si>
  <si>
    <t>7.4/attempt</t>
    <phoneticPr fontId="1"/>
  </si>
  <si>
    <t>3.88/attempt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</si>
</sst>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"/>
    <numFmt numFmtId="178" formatCode="0.0_);[Red]\(0.0\)"/>
    <numFmt numFmtId="179" formatCode="#,##0_);[Red]\(#,##0\)"/>
    <numFmt numFmtId="180" formatCode="0.0_ "/>
    <numFmt numFmtId="181" formatCode="0.000"/>
  </numFmts>
  <fonts count="38">
    <font>
      <sz val="12"/>
      <color theme="1"/>
      <name val="Times"/>
      <family val="2"/>
      <charset val="128"/>
    </font>
    <font>
      <sz val="6"/>
      <name val="Times"/>
      <family val="2"/>
      <charset val="128"/>
    </font>
    <font>
      <u/>
      <sz val="12"/>
      <color theme="10"/>
      <name val="Times"/>
      <family val="2"/>
      <charset val="128"/>
    </font>
    <font>
      <u/>
      <sz val="12"/>
      <color theme="11"/>
      <name val="Times"/>
      <family val="2"/>
      <charset val="128"/>
    </font>
    <font>
      <sz val="12"/>
      <color rgb="FFFF0000"/>
      <name val="Times"/>
      <family val="2"/>
      <charset val="128"/>
    </font>
    <font>
      <sz val="8"/>
      <color theme="1"/>
      <name val="Times"/>
      <family val="2"/>
      <charset val="128"/>
    </font>
    <font>
      <sz val="12"/>
      <color theme="1"/>
      <name val="Times"/>
      <family val="2"/>
      <charset val="128"/>
    </font>
    <font>
      <sz val="12"/>
      <color rgb="FFFF0000"/>
      <name val="Times"/>
      <family val="2"/>
      <charset val="128"/>
    </font>
    <font>
      <sz val="12"/>
      <color rgb="FF000000"/>
      <name val="Times"/>
      <family val="1"/>
    </font>
    <font>
      <sz val="12"/>
      <color theme="1"/>
      <name val="ＭＳ 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rgb="FF000000"/>
      <name val="Yu Gothic UI"/>
      <family val="3"/>
      <charset val="128"/>
    </font>
    <font>
      <b/>
      <sz val="10"/>
      <color rgb="FF000000"/>
      <name val="Yu Gothic UI"/>
      <family val="3"/>
      <charset val="128"/>
    </font>
    <font>
      <sz val="10"/>
      <color rgb="FF000000"/>
      <name val="Times"/>
      <family val="1"/>
    </font>
    <font>
      <sz val="12"/>
      <color theme="1"/>
      <name val="Times"/>
      <family val="1"/>
    </font>
    <font>
      <sz val="12"/>
      <color theme="1"/>
      <name val="Times Roman"/>
    </font>
    <font>
      <sz val="12"/>
      <color theme="1"/>
      <name val="Cambria"/>
      <family val="1"/>
    </font>
    <font>
      <sz val="9"/>
      <color theme="1"/>
      <name val="Times"/>
      <family val="2"/>
      <charset val="128"/>
    </font>
    <font>
      <sz val="9"/>
      <color theme="1"/>
      <name val="Times"/>
      <family val="1"/>
    </font>
    <font>
      <sz val="12"/>
      <color rgb="FF000000"/>
      <name val="Helvetica"/>
      <family val="2"/>
    </font>
    <font>
      <sz val="12"/>
      <color theme="1"/>
      <name val="ＭＳ Ｐ明朝"/>
      <family val="1"/>
      <charset val="128"/>
    </font>
    <font>
      <sz val="12"/>
      <color theme="1"/>
      <name val="MS PMincho"/>
      <family val="1"/>
      <charset val="128"/>
    </font>
    <font>
      <sz val="12"/>
      <color theme="1"/>
      <name val="ＭＳ Ｐゴシック"/>
      <family val="2"/>
      <charset val="128"/>
    </font>
    <font>
      <sz val="6"/>
      <name val="Yu Gothic"/>
      <family val="3"/>
      <charset val="128"/>
      <scheme val="minor"/>
    </font>
    <font>
      <sz val="12"/>
      <color theme="1"/>
      <name val="Times"/>
      <family val="1"/>
      <charset val="128"/>
    </font>
    <font>
      <sz val="12"/>
      <color theme="1"/>
      <name val="游ゴシック"/>
      <family val="2"/>
      <charset val="128"/>
    </font>
    <font>
      <sz val="12"/>
      <color theme="1"/>
      <name val="Times"/>
      <family val="2"/>
    </font>
    <font>
      <sz val="9"/>
      <color theme="1"/>
      <name val="Osaka"/>
      <family val="2"/>
      <charset val="128"/>
    </font>
    <font>
      <sz val="12"/>
      <color theme="1"/>
      <name val="Times New Roman Uni"/>
      <family val="1"/>
      <charset val="128"/>
    </font>
    <font>
      <sz val="12"/>
      <color theme="1"/>
      <name val="ＭＳ 明朝"/>
      <family val="1"/>
      <charset val="128"/>
    </font>
    <font>
      <sz val="12"/>
      <color theme="1"/>
      <name val="Yu Gothic"/>
      <family val="2"/>
      <charset val="128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2"/>
      <color theme="1"/>
      <name val="ＭＳ Ｐ明朝"/>
      <family val="2"/>
      <charset val="128"/>
    </font>
    <font>
      <sz val="12"/>
      <color theme="1"/>
      <name val="Meiryo UI"/>
      <family val="2"/>
      <charset val="128"/>
    </font>
    <font>
      <sz val="12"/>
      <color rgb="FFFF0000"/>
      <name val="Times"/>
      <family val="1"/>
    </font>
    <font>
      <sz val="12"/>
      <name val="游明朝"/>
      <family val="1"/>
      <charset val="128"/>
    </font>
    <font>
      <sz val="12"/>
      <name val="Times Roman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6" fillId="11" borderId="2" applyNumberFormat="0" applyFont="0" applyAlignment="0" applyProtection="0">
      <alignment vertical="center"/>
    </xf>
  </cellStyleXfs>
  <cellXfs count="2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77" fontId="0" fillId="3" borderId="0" xfId="0" applyNumberFormat="1" applyFill="1" applyAlignment="1">
      <alignment horizontal="center"/>
    </xf>
    <xf numFmtId="17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6" fillId="4" borderId="0" xfId="0" applyFont="1" applyFill="1" applyAlignment="1">
      <alignment horizontal="center"/>
    </xf>
    <xf numFmtId="177" fontId="6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6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left"/>
    </xf>
    <xf numFmtId="14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2" fillId="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left" wrapText="1"/>
    </xf>
    <xf numFmtId="0" fontId="22" fillId="6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0" xfId="0" applyFill="1" applyAlignment="1">
      <alignment horizontal="left"/>
    </xf>
    <xf numFmtId="0" fontId="22" fillId="0" borderId="0" xfId="0" applyFon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4" fontId="22" fillId="0" borderId="0" xfId="0" applyNumberFormat="1" applyFont="1" applyAlignment="1">
      <alignment horizontal="center"/>
    </xf>
    <xf numFmtId="180" fontId="0" fillId="3" borderId="0" xfId="0" applyNumberFormat="1" applyFill="1" applyAlignment="1">
      <alignment horizontal="center" vertical="center"/>
    </xf>
    <xf numFmtId="18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22" fillId="3" borderId="0" xfId="0" applyFont="1" applyFill="1" applyAlignment="1">
      <alignment horizontal="left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4" fontId="15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178" fontId="6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 vertical="top"/>
    </xf>
    <xf numFmtId="177" fontId="6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179" fontId="6" fillId="0" borderId="0" xfId="0" applyNumberFormat="1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31" fillId="9" borderId="0" xfId="7" applyAlignment="1">
      <alignment horizontal="left" vertical="top"/>
    </xf>
    <xf numFmtId="0" fontId="30" fillId="0" borderId="0" xfId="0" applyFont="1" applyAlignment="1">
      <alignment horizontal="left" vertical="top"/>
    </xf>
    <xf numFmtId="176" fontId="6" fillId="0" borderId="0" xfId="0" applyNumberFormat="1" applyFont="1" applyAlignment="1">
      <alignment horizontal="left" vertical="top"/>
    </xf>
    <xf numFmtId="177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176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76" fontId="8" fillId="0" borderId="0" xfId="0" applyNumberFormat="1" applyFont="1" applyAlignment="1">
      <alignment horizontal="left" vertical="top"/>
    </xf>
    <xf numFmtId="0" fontId="29" fillId="0" borderId="0" xfId="0" applyFont="1" applyAlignment="1">
      <alignment horizontal="left" vertical="top"/>
    </xf>
    <xf numFmtId="177" fontId="7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176" fontId="6" fillId="4" borderId="0" xfId="0" applyNumberFormat="1" applyFont="1" applyFill="1" applyAlignment="1">
      <alignment horizontal="left" vertical="top"/>
    </xf>
    <xf numFmtId="177" fontId="6" fillId="4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177" fontId="6" fillId="5" borderId="0" xfId="0" applyNumberFormat="1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25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32" fillId="10" borderId="0" xfId="8" applyAlignment="1">
      <alignment horizontal="left" vertical="top"/>
    </xf>
    <xf numFmtId="0" fontId="34" fillId="0" borderId="0" xfId="0" applyFont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2" fillId="11" borderId="2" xfId="9" applyFont="1" applyAlignment="1">
      <alignment horizontal="left" vertical="top"/>
    </xf>
    <xf numFmtId="0" fontId="15" fillId="0" borderId="0" xfId="0" applyFont="1" applyAlignment="1">
      <alignment horizontal="left" vertical="top"/>
    </xf>
    <xf numFmtId="177" fontId="22" fillId="0" borderId="0" xfId="0" applyNumberFormat="1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176" fontId="6" fillId="0" borderId="1" xfId="0" applyNumberFormat="1" applyFont="1" applyBorder="1" applyAlignment="1">
      <alignment horizontal="left" vertical="top"/>
    </xf>
    <xf numFmtId="14" fontId="6" fillId="0" borderId="1" xfId="0" applyNumberFormat="1" applyFont="1" applyBorder="1" applyAlignment="1">
      <alignment horizontal="left" vertical="top"/>
    </xf>
    <xf numFmtId="177" fontId="6" fillId="0" borderId="1" xfId="0" applyNumberFormat="1" applyFont="1" applyBorder="1" applyAlignment="1">
      <alignment horizontal="left" vertical="top"/>
    </xf>
    <xf numFmtId="181" fontId="6" fillId="0" borderId="1" xfId="0" applyNumberFormat="1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5" fillId="0" borderId="0" xfId="0" quotePrefix="1" applyFont="1" applyAlignment="1">
      <alignment horizontal="left" vertical="top"/>
    </xf>
    <xf numFmtId="177" fontId="25" fillId="0" borderId="0" xfId="0" applyNumberFormat="1" applyFont="1" applyAlignment="1">
      <alignment horizontal="left" vertical="top"/>
    </xf>
    <xf numFmtId="0" fontId="24" fillId="11" borderId="2" xfId="9" applyFont="1" applyAlignment="1">
      <alignment horizontal="left" vertical="top"/>
    </xf>
    <xf numFmtId="0" fontId="6" fillId="8" borderId="0" xfId="0" applyFont="1" applyFill="1" applyAlignment="1">
      <alignment horizontal="left" vertical="top"/>
    </xf>
    <xf numFmtId="14" fontId="27" fillId="0" borderId="0" xfId="0" applyNumberFormat="1" applyFont="1" applyAlignment="1">
      <alignment horizontal="left" vertical="top"/>
    </xf>
    <xf numFmtId="181" fontId="6" fillId="0" borderId="0" xfId="0" applyNumberFormat="1" applyFont="1" applyAlignment="1">
      <alignment horizontal="left" vertical="top"/>
    </xf>
    <xf numFmtId="0" fontId="4" fillId="2" borderId="4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8" fillId="2" borderId="0" xfId="0" applyFont="1" applyFill="1" applyAlignment="1">
      <alignment horizontal="left" vertical="center" wrapText="1"/>
    </xf>
    <xf numFmtId="0" fontId="33" fillId="2" borderId="0" xfId="0" applyFont="1" applyFill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9" xfId="0" applyBorder="1"/>
    <xf numFmtId="49" fontId="0" fillId="0" borderId="10" xfId="0" applyNumberForma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12" borderId="7" xfId="0" applyFill="1" applyBorder="1"/>
    <xf numFmtId="49" fontId="0" fillId="12" borderId="1" xfId="0" applyNumberFormat="1" applyFill="1" applyBorder="1"/>
    <xf numFmtId="14" fontId="0" fillId="12" borderId="1" xfId="0" applyNumberFormat="1" applyFill="1" applyBorder="1" applyAlignment="1">
      <alignment horizontal="center" vertical="center"/>
    </xf>
    <xf numFmtId="14" fontId="0" fillId="12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49" fontId="0" fillId="0" borderId="14" xfId="0" applyNumberFormat="1" applyBorder="1" applyAlignment="1">
      <alignment horizontal="center"/>
    </xf>
    <xf numFmtId="49" fontId="4" fillId="0" borderId="14" xfId="0" applyNumberFormat="1" applyFont="1" applyBorder="1" applyAlignment="1">
      <alignment horizontal="center"/>
    </xf>
    <xf numFmtId="0" fontId="36" fillId="0" borderId="14" xfId="0" applyFont="1" applyBorder="1"/>
    <xf numFmtId="0" fontId="0" fillId="0" borderId="14" xfId="0" applyBorder="1"/>
    <xf numFmtId="49" fontId="0" fillId="0" borderId="15" xfId="0" applyNumberFormat="1" applyBorder="1" applyAlignment="1">
      <alignment horizontal="center"/>
    </xf>
    <xf numFmtId="0" fontId="0" fillId="12" borderId="16" xfId="0" applyFill="1" applyBorder="1"/>
    <xf numFmtId="14" fontId="0" fillId="12" borderId="6" xfId="0" applyNumberForma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7" fillId="0" borderId="14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6" fillId="2" borderId="17" xfId="0" applyFont="1" applyFill="1" applyBorder="1" applyAlignment="1">
      <alignment horizontal="left" vertical="center" wrapText="1"/>
    </xf>
    <xf numFmtId="14" fontId="14" fillId="0" borderId="0" xfId="0" applyNumberFormat="1" applyFont="1" applyAlignment="1">
      <alignment horizontal="left" vertical="top"/>
    </xf>
    <xf numFmtId="14" fontId="24" fillId="0" borderId="0" xfId="0" applyNumberFormat="1" applyFont="1" applyAlignment="1">
      <alignment horizontal="left" vertical="top"/>
    </xf>
    <xf numFmtId="0" fontId="6" fillId="0" borderId="18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14" fontId="6" fillId="0" borderId="18" xfId="0" applyNumberFormat="1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14" fontId="6" fillId="0" borderId="19" xfId="0" applyNumberFormat="1" applyFont="1" applyBorder="1" applyAlignment="1">
      <alignment horizontal="left" vertical="top"/>
    </xf>
    <xf numFmtId="49" fontId="6" fillId="0" borderId="19" xfId="0" applyNumberFormat="1" applyFont="1" applyBorder="1" applyAlignment="1">
      <alignment horizontal="left" vertical="top"/>
    </xf>
    <xf numFmtId="176" fontId="6" fillId="0" borderId="19" xfId="0" applyNumberFormat="1" applyFont="1" applyBorder="1" applyAlignment="1">
      <alignment horizontal="left" vertical="top"/>
    </xf>
    <xf numFmtId="0" fontId="6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/>
    <xf numFmtId="1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0" fontId="22" fillId="0" borderId="18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19" xfId="0" applyFont="1" applyBorder="1" applyAlignment="1">
      <alignment horizontal="left" vertical="top"/>
    </xf>
    <xf numFmtId="14" fontId="15" fillId="0" borderId="19" xfId="0" applyNumberFormat="1" applyFont="1" applyBorder="1" applyAlignment="1">
      <alignment horizontal="left" vertical="top"/>
    </xf>
    <xf numFmtId="49" fontId="15" fillId="0" borderId="19" xfId="0" applyNumberFormat="1" applyFont="1" applyBorder="1" applyAlignment="1">
      <alignment horizontal="left" vertical="top"/>
    </xf>
    <xf numFmtId="14" fontId="14" fillId="0" borderId="19" xfId="0" applyNumberFormat="1" applyFont="1" applyBorder="1" applyAlignment="1">
      <alignment horizontal="left" vertical="top"/>
    </xf>
    <xf numFmtId="14" fontId="6" fillId="0" borderId="19" xfId="0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left" vertical="top"/>
    </xf>
    <xf numFmtId="2" fontId="0" fillId="0" borderId="19" xfId="0" applyNumberFormat="1" applyBorder="1" applyAlignment="1">
      <alignment horizontal="left" vertical="top"/>
    </xf>
    <xf numFmtId="177" fontId="6" fillId="0" borderId="19" xfId="0" applyNumberFormat="1" applyFont="1" applyBorder="1" applyAlignment="1">
      <alignment horizontal="left" vertical="top"/>
    </xf>
    <xf numFmtId="179" fontId="6" fillId="0" borderId="19" xfId="0" applyNumberFormat="1" applyFont="1" applyBorder="1" applyAlignment="1">
      <alignment horizontal="left" vertical="top"/>
    </xf>
    <xf numFmtId="0" fontId="22" fillId="0" borderId="19" xfId="0" applyFont="1" applyBorder="1" applyAlignment="1">
      <alignment horizontal="left" vertical="top"/>
    </xf>
    <xf numFmtId="0" fontId="32" fillId="10" borderId="19" xfId="8" applyBorder="1" applyAlignment="1">
      <alignment horizontal="left" vertical="top"/>
    </xf>
    <xf numFmtId="0" fontId="6" fillId="13" borderId="0" xfId="0" applyFont="1" applyFill="1" applyAlignment="1">
      <alignment horizontal="left" vertical="center"/>
    </xf>
    <xf numFmtId="0" fontId="6" fillId="14" borderId="0" xfId="0" applyFont="1" applyFill="1" applyAlignment="1">
      <alignment horizontal="left" vertical="center"/>
    </xf>
  </cellXfs>
  <cellStyles count="10">
    <cellStyle name="ハイパーリンク" xfId="1" builtinId="8" hidden="1"/>
    <cellStyle name="ハイパーリンク" xfId="3" builtinId="8" hidden="1"/>
    <cellStyle name="ハイパーリンク" xfId="5" builtinId="8" hidden="1"/>
    <cellStyle name="メモ" xfId="9" builtinId="10"/>
    <cellStyle name="悪い" xfId="8" builtinId="2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良い" xfId="7" builtinId="2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64</xdr:row>
      <xdr:rowOff>36286</xdr:rowOff>
    </xdr:from>
    <xdr:to>
      <xdr:col>4</xdr:col>
      <xdr:colOff>263071</xdr:colOff>
      <xdr:row>67</xdr:row>
      <xdr:rowOff>63500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5C25FB9-2B26-9443-BA2F-CACE3A28585E}"/>
            </a:ext>
          </a:extLst>
        </xdr:cNvPr>
        <xdr:cNvSpPr txBox="1"/>
      </xdr:nvSpPr>
      <xdr:spPr>
        <a:xfrm>
          <a:off x="1297213" y="13117286"/>
          <a:ext cx="3583215" cy="625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緑線より上が</a:t>
          </a:r>
          <a:r>
            <a:rPr kumimoji="1" lang="en-US" altLang="ja-JP" sz="1100"/>
            <a:t>JSNET 2018</a:t>
          </a:r>
          <a:r>
            <a:rPr kumimoji="1" lang="ja-JP" altLang="en-US" sz="1100"/>
            <a:t>の</a:t>
          </a:r>
          <a:r>
            <a:rPr kumimoji="1" lang="en-US" altLang="ja-JP" sz="1100"/>
            <a:t>simulation</a:t>
          </a:r>
          <a:r>
            <a:rPr kumimoji="1" lang="ja-JP" altLang="en-US" sz="1100"/>
            <a:t>のデータ</a:t>
          </a:r>
          <a:endParaRPr kumimoji="1" lang="en-US" altLang="ja-JP" sz="1100"/>
        </a:p>
        <a:p>
          <a:r>
            <a:rPr kumimoji="1" lang="ja-JP" altLang="en-US" sz="1100"/>
            <a:t>赤線より上が</a:t>
          </a:r>
          <a:r>
            <a:rPr kumimoji="1" lang="en-US" altLang="ja-JP" sz="1100"/>
            <a:t>JSNET 2021</a:t>
          </a:r>
          <a:r>
            <a:rPr kumimoji="1" lang="ja-JP" altLang="en-US" sz="1100"/>
            <a:t>の</a:t>
          </a:r>
          <a:r>
            <a:rPr kumimoji="1" lang="en-US" altLang="ja-JP" sz="1100"/>
            <a:t>data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4"/>
  <sheetViews>
    <sheetView zoomScale="143" zoomScaleNormal="143" zoomScalePageLayoutView="143" workbookViewId="0">
      <pane ySplit="1" topLeftCell="A23" activePane="bottomLeft" state="frozen"/>
      <selection pane="bottomLeft" activeCell="E2" sqref="E2:E34"/>
    </sheetView>
  </sheetViews>
  <sheetFormatPr defaultColWidth="12.83203125" defaultRowHeight="15.35"/>
  <cols>
    <col min="1" max="2" width="12.83203125" style="2"/>
    <col min="3" max="3" width="13" style="2" customWidth="1"/>
    <col min="4" max="5" width="17.33203125" style="2" customWidth="1"/>
    <col min="6" max="6" width="12.83203125" style="2"/>
    <col min="7" max="11" width="13.5" style="2" customWidth="1"/>
    <col min="12" max="23" width="17.1640625" style="1" customWidth="1"/>
    <col min="24" max="38" width="12.83203125" style="1"/>
    <col min="39" max="39" width="27.33203125" style="1" customWidth="1"/>
    <col min="40" max="40" width="12.83203125" style="1"/>
    <col min="41" max="41" width="31" style="1" customWidth="1"/>
    <col min="42" max="42" width="20.83203125" style="1" customWidth="1"/>
    <col min="43" max="44" width="14.1640625" style="1" customWidth="1"/>
    <col min="45" max="45" width="24.6640625" style="1" customWidth="1"/>
    <col min="46" max="16384" width="12.83203125" style="1"/>
  </cols>
  <sheetData>
    <row r="1" spans="1:46" ht="59" customHeight="1">
      <c r="A1" s="5" t="s">
        <v>19</v>
      </c>
      <c r="B1" s="5" t="s">
        <v>5</v>
      </c>
      <c r="C1" s="5" t="s">
        <v>0</v>
      </c>
      <c r="D1" s="5" t="s">
        <v>1</v>
      </c>
      <c r="E1" s="5" t="s">
        <v>345</v>
      </c>
      <c r="F1" s="5" t="s">
        <v>39</v>
      </c>
      <c r="G1" s="5" t="s">
        <v>54</v>
      </c>
      <c r="H1" s="58" t="s">
        <v>346</v>
      </c>
      <c r="I1" s="6" t="s">
        <v>36</v>
      </c>
      <c r="J1" s="5" t="s">
        <v>33</v>
      </c>
      <c r="K1" s="5" t="s">
        <v>34</v>
      </c>
      <c r="L1" s="5" t="s">
        <v>35</v>
      </c>
      <c r="M1" s="6" t="s">
        <v>62</v>
      </c>
      <c r="N1" s="6" t="s">
        <v>56</v>
      </c>
      <c r="O1" s="5" t="s">
        <v>37</v>
      </c>
      <c r="P1" s="5" t="s">
        <v>38</v>
      </c>
      <c r="Q1" s="6" t="s">
        <v>55</v>
      </c>
      <c r="R1" s="6" t="s">
        <v>40</v>
      </c>
      <c r="S1" s="6" t="s">
        <v>95</v>
      </c>
      <c r="T1" s="6" t="s">
        <v>59</v>
      </c>
      <c r="U1" s="6" t="s">
        <v>63</v>
      </c>
      <c r="V1" s="6" t="s">
        <v>64</v>
      </c>
      <c r="W1" s="6" t="s">
        <v>60</v>
      </c>
      <c r="X1" s="6" t="s">
        <v>41</v>
      </c>
      <c r="Y1" s="6" t="s">
        <v>194</v>
      </c>
      <c r="Z1" s="6" t="s">
        <v>83</v>
      </c>
      <c r="AA1" s="6" t="s">
        <v>61</v>
      </c>
      <c r="AB1" s="6" t="s">
        <v>57</v>
      </c>
      <c r="AC1" s="6" t="s">
        <v>58</v>
      </c>
      <c r="AD1" s="6" t="s">
        <v>61</v>
      </c>
      <c r="AE1" s="6" t="s">
        <v>57</v>
      </c>
      <c r="AF1" s="6" t="s">
        <v>58</v>
      </c>
      <c r="AG1" s="6"/>
      <c r="AH1" s="6" t="s">
        <v>87</v>
      </c>
      <c r="AI1" s="1" t="s">
        <v>85</v>
      </c>
      <c r="AM1" s="4" t="s">
        <v>81</v>
      </c>
      <c r="AO1" s="4" t="s">
        <v>88</v>
      </c>
      <c r="AP1" s="4"/>
      <c r="AQ1" s="1" t="s">
        <v>80</v>
      </c>
      <c r="AS1" s="12" t="s">
        <v>82</v>
      </c>
      <c r="AT1" s="12" t="s">
        <v>89</v>
      </c>
    </row>
    <row r="2" spans="1:46">
      <c r="A2" s="2" t="s">
        <v>20</v>
      </c>
      <c r="B2" s="2" t="s">
        <v>6</v>
      </c>
      <c r="C2" s="2" t="s">
        <v>65</v>
      </c>
      <c r="D2" s="3" t="s">
        <v>73</v>
      </c>
      <c r="E2" s="49">
        <v>20801</v>
      </c>
      <c r="F2" s="21">
        <v>60</v>
      </c>
      <c r="G2" s="23">
        <v>42648</v>
      </c>
      <c r="H2" s="7">
        <v>42621</v>
      </c>
      <c r="I2" s="7">
        <v>42621</v>
      </c>
      <c r="J2" s="2" t="s">
        <v>52</v>
      </c>
      <c r="K2" s="2" t="s">
        <v>51</v>
      </c>
      <c r="L2" s="1" t="s">
        <v>51</v>
      </c>
      <c r="M2" s="9">
        <v>42645</v>
      </c>
      <c r="N2" s="9">
        <v>42636</v>
      </c>
      <c r="O2" s="1">
        <v>52</v>
      </c>
      <c r="P2" s="1">
        <v>42</v>
      </c>
      <c r="Q2" s="9">
        <v>42646</v>
      </c>
      <c r="R2" s="1">
        <v>42</v>
      </c>
      <c r="S2" s="1">
        <v>30</v>
      </c>
      <c r="T2" s="9">
        <v>42648</v>
      </c>
      <c r="U2" s="1">
        <v>44</v>
      </c>
      <c r="V2" s="1">
        <v>41</v>
      </c>
      <c r="W2" s="9">
        <v>42654</v>
      </c>
      <c r="X2" s="1">
        <v>41</v>
      </c>
      <c r="Z2" s="1">
        <v>0</v>
      </c>
      <c r="AA2" s="9">
        <v>42684</v>
      </c>
      <c r="AB2" s="1">
        <v>56</v>
      </c>
      <c r="AC2" s="1">
        <v>45</v>
      </c>
      <c r="AG2" s="2"/>
      <c r="AM2" s="1">
        <v>41.2</v>
      </c>
      <c r="AN2" s="1">
        <v>42.3</v>
      </c>
      <c r="AO2" s="1">
        <f>ABS(AN2-AM2)</f>
        <v>1.0999999999999943</v>
      </c>
      <c r="AQ2" s="1">
        <v>38</v>
      </c>
      <c r="AS2" s="1">
        <v>41.1</v>
      </c>
      <c r="AT2" s="1">
        <v>3.5</v>
      </c>
    </row>
    <row r="3" spans="1:46">
      <c r="A3" s="2" t="s">
        <v>21</v>
      </c>
      <c r="B3" s="2" t="s">
        <v>7</v>
      </c>
      <c r="C3" s="2" t="s">
        <v>74</v>
      </c>
      <c r="D3" s="3" t="s">
        <v>72</v>
      </c>
      <c r="E3" s="48">
        <v>17575</v>
      </c>
      <c r="F3" s="21">
        <v>69</v>
      </c>
      <c r="G3" s="23">
        <v>42718</v>
      </c>
      <c r="H3" s="7">
        <v>42693</v>
      </c>
      <c r="I3" s="7">
        <v>42693</v>
      </c>
      <c r="J3" s="2" t="s">
        <v>52</v>
      </c>
      <c r="K3" s="2" t="s">
        <v>51</v>
      </c>
      <c r="N3" s="9">
        <v>42716</v>
      </c>
      <c r="O3" s="1">
        <v>47</v>
      </c>
      <c r="P3" s="1">
        <v>57</v>
      </c>
      <c r="Q3" s="9">
        <v>42718</v>
      </c>
      <c r="R3" s="1">
        <v>56</v>
      </c>
      <c r="S3" s="1">
        <v>61</v>
      </c>
      <c r="W3" s="9">
        <v>42817</v>
      </c>
      <c r="X3" s="1">
        <v>43</v>
      </c>
      <c r="Z3" s="2" t="s">
        <v>84</v>
      </c>
      <c r="AG3" s="2"/>
      <c r="AH3" s="7">
        <v>42888</v>
      </c>
      <c r="AI3" s="1" t="s">
        <v>86</v>
      </c>
    </row>
    <row r="4" spans="1:46">
      <c r="A4" s="2" t="s">
        <v>22</v>
      </c>
      <c r="B4" s="2" t="s">
        <v>26</v>
      </c>
      <c r="C4" s="2" t="s">
        <v>30</v>
      </c>
      <c r="D4" s="3" t="s">
        <v>71</v>
      </c>
      <c r="E4" s="48">
        <v>27320</v>
      </c>
      <c r="F4" s="21">
        <v>42</v>
      </c>
      <c r="G4" s="23">
        <v>42772</v>
      </c>
      <c r="H4" s="7">
        <v>42677</v>
      </c>
      <c r="I4" s="7">
        <v>42677</v>
      </c>
      <c r="J4" s="2" t="s">
        <v>52</v>
      </c>
      <c r="K4" s="2" t="s">
        <v>51</v>
      </c>
      <c r="N4" s="9">
        <v>42683</v>
      </c>
      <c r="O4" s="1">
        <v>61</v>
      </c>
      <c r="P4" s="1">
        <v>45</v>
      </c>
      <c r="Q4" s="9">
        <v>42770</v>
      </c>
      <c r="R4" s="1">
        <v>61</v>
      </c>
      <c r="S4" s="1">
        <v>37</v>
      </c>
      <c r="T4" s="9">
        <v>42772</v>
      </c>
      <c r="U4" s="1">
        <v>51</v>
      </c>
      <c r="V4" s="1">
        <v>25</v>
      </c>
      <c r="W4" s="9">
        <v>42775</v>
      </c>
      <c r="X4" s="1">
        <v>56</v>
      </c>
      <c r="Z4" s="1">
        <v>0</v>
      </c>
      <c r="AA4" s="9"/>
      <c r="AG4" s="2"/>
      <c r="AM4" s="1">
        <v>31.2</v>
      </c>
      <c r="AN4" s="1">
        <v>28.4</v>
      </c>
      <c r="AO4" s="1">
        <f t="shared" ref="AO4:AO7" si="0">ABS(AN4-AM4)</f>
        <v>2.8000000000000007</v>
      </c>
      <c r="AS4" s="1">
        <v>31.9</v>
      </c>
      <c r="AT4" s="1">
        <v>5.3</v>
      </c>
    </row>
    <row r="5" spans="1:46">
      <c r="A5" s="2" t="s">
        <v>23</v>
      </c>
      <c r="B5" s="2" t="s">
        <v>27</v>
      </c>
      <c r="C5" s="2" t="s">
        <v>66</v>
      </c>
      <c r="D5" s="3" t="s">
        <v>70</v>
      </c>
      <c r="E5" s="48">
        <v>29177</v>
      </c>
      <c r="F5" s="21">
        <v>37</v>
      </c>
      <c r="G5" s="23">
        <v>42772</v>
      </c>
      <c r="H5" s="7">
        <v>42751</v>
      </c>
      <c r="I5" s="7">
        <v>42751</v>
      </c>
      <c r="J5" s="2" t="s">
        <v>52</v>
      </c>
      <c r="K5" s="2" t="s">
        <v>51</v>
      </c>
      <c r="N5" s="9">
        <v>42769</v>
      </c>
      <c r="O5" s="1">
        <v>48</v>
      </c>
      <c r="P5" s="1">
        <v>31</v>
      </c>
      <c r="Q5" s="9">
        <v>42772</v>
      </c>
      <c r="R5" s="1">
        <v>51</v>
      </c>
      <c r="S5" s="1">
        <v>36</v>
      </c>
      <c r="W5" s="9">
        <v>42779</v>
      </c>
      <c r="X5" s="1">
        <v>36</v>
      </c>
      <c r="Z5" s="1">
        <v>0</v>
      </c>
      <c r="AA5" s="9">
        <v>42803</v>
      </c>
      <c r="AB5" s="1">
        <v>0</v>
      </c>
      <c r="AC5" s="1">
        <v>0</v>
      </c>
      <c r="AD5" s="1">
        <v>0</v>
      </c>
      <c r="AG5" s="2"/>
      <c r="AM5" s="1">
        <v>31.6</v>
      </c>
      <c r="AN5" s="1">
        <v>28.9</v>
      </c>
      <c r="AO5" s="1">
        <v>2.7</v>
      </c>
      <c r="AS5" s="1">
        <v>33.299999999999997</v>
      </c>
      <c r="AT5" s="1">
        <v>6.8</v>
      </c>
    </row>
    <row r="6" spans="1:46">
      <c r="A6" s="2" t="s">
        <v>24</v>
      </c>
      <c r="B6" s="2" t="s">
        <v>28</v>
      </c>
      <c r="C6" s="2" t="s">
        <v>67</v>
      </c>
      <c r="D6" s="3" t="s">
        <v>69</v>
      </c>
      <c r="E6" s="48">
        <v>18069</v>
      </c>
      <c r="F6" s="21">
        <v>67</v>
      </c>
      <c r="G6" s="23">
        <v>42795</v>
      </c>
      <c r="H6" s="7">
        <v>42774</v>
      </c>
      <c r="I6" s="7">
        <v>42774</v>
      </c>
      <c r="J6" s="2" t="s">
        <v>52</v>
      </c>
      <c r="K6" s="2" t="s">
        <v>51</v>
      </c>
      <c r="L6" s="1" t="s">
        <v>51</v>
      </c>
      <c r="M6" s="7">
        <v>42793</v>
      </c>
      <c r="N6" s="7">
        <v>42793</v>
      </c>
      <c r="O6" s="2">
        <v>55</v>
      </c>
      <c r="P6" s="1">
        <v>55</v>
      </c>
      <c r="Q6" s="9">
        <v>42795</v>
      </c>
      <c r="R6" s="1">
        <v>48</v>
      </c>
      <c r="S6" s="1">
        <v>52</v>
      </c>
      <c r="W6" s="7">
        <v>42800</v>
      </c>
      <c r="X6" s="2">
        <v>51</v>
      </c>
      <c r="Y6" s="2"/>
      <c r="Z6" s="2">
        <v>0</v>
      </c>
      <c r="AA6" s="9">
        <v>42824</v>
      </c>
      <c r="AB6" s="1">
        <v>72</v>
      </c>
      <c r="AC6" s="1">
        <v>69</v>
      </c>
      <c r="AD6" s="8">
        <v>42845</v>
      </c>
      <c r="AE6">
        <v>58</v>
      </c>
      <c r="AF6">
        <v>53</v>
      </c>
      <c r="AG6" s="2"/>
      <c r="AM6" s="1">
        <v>31.9</v>
      </c>
      <c r="AN6" s="10">
        <v>35.200000000000003</v>
      </c>
      <c r="AO6" s="1">
        <f t="shared" si="0"/>
        <v>3.3000000000000043</v>
      </c>
      <c r="AQ6" s="1">
        <v>29.6</v>
      </c>
      <c r="AS6" s="1">
        <v>32.9</v>
      </c>
      <c r="AT6" s="1">
        <v>3</v>
      </c>
    </row>
    <row r="7" spans="1:46">
      <c r="A7" s="2" t="s">
        <v>25</v>
      </c>
      <c r="B7" s="2" t="s">
        <v>29</v>
      </c>
      <c r="C7" s="2" t="s">
        <v>53</v>
      </c>
      <c r="D7" s="3" t="s">
        <v>68</v>
      </c>
      <c r="E7" s="48">
        <v>16255</v>
      </c>
      <c r="F7" s="21">
        <v>72</v>
      </c>
      <c r="G7" s="23">
        <v>42802</v>
      </c>
      <c r="H7" s="7">
        <v>42781</v>
      </c>
      <c r="I7" s="7">
        <v>42781</v>
      </c>
      <c r="J7" s="2" t="s">
        <v>52</v>
      </c>
      <c r="K7" s="2" t="s">
        <v>51</v>
      </c>
      <c r="L7" s="1" t="s">
        <v>51</v>
      </c>
      <c r="M7" s="9">
        <v>42800</v>
      </c>
      <c r="N7" s="9">
        <v>42800</v>
      </c>
      <c r="O7" s="1">
        <v>50</v>
      </c>
      <c r="P7" s="1">
        <v>66</v>
      </c>
      <c r="Q7" s="9">
        <v>42802</v>
      </c>
      <c r="R7" s="1">
        <v>51</v>
      </c>
      <c r="S7" s="1">
        <v>64</v>
      </c>
      <c r="T7"/>
      <c r="U7"/>
      <c r="V7"/>
      <c r="W7" s="9">
        <v>42807</v>
      </c>
      <c r="X7" s="1">
        <v>49</v>
      </c>
      <c r="Z7" s="1">
        <v>0</v>
      </c>
      <c r="AA7" s="9">
        <v>42841</v>
      </c>
      <c r="AB7" s="1">
        <v>57</v>
      </c>
      <c r="AC7" s="1">
        <v>65</v>
      </c>
      <c r="AD7"/>
      <c r="AE7"/>
      <c r="AF7"/>
      <c r="AG7" s="2"/>
      <c r="AM7" s="1">
        <v>32.799999999999997</v>
      </c>
      <c r="AN7" s="1">
        <v>31.9</v>
      </c>
      <c r="AO7" s="1">
        <f t="shared" si="0"/>
        <v>0.89999999999999858</v>
      </c>
      <c r="AS7" s="1">
        <v>34.9</v>
      </c>
      <c r="AT7" s="1">
        <v>5.8</v>
      </c>
    </row>
    <row r="8" spans="1:46">
      <c r="A8" s="2" t="s">
        <v>90</v>
      </c>
      <c r="B8" s="2" t="s">
        <v>110</v>
      </c>
      <c r="C8" s="2" t="s">
        <v>100</v>
      </c>
      <c r="D8" s="3" t="s">
        <v>99</v>
      </c>
      <c r="E8" s="48">
        <v>17696</v>
      </c>
      <c r="F8" s="21">
        <v>69</v>
      </c>
      <c r="G8" s="23">
        <v>42914</v>
      </c>
      <c r="H8" s="7">
        <v>42907</v>
      </c>
      <c r="I8" s="7">
        <v>42907</v>
      </c>
      <c r="J8" s="2" t="s">
        <v>52</v>
      </c>
      <c r="K8" s="7" t="s">
        <v>51</v>
      </c>
      <c r="L8" s="1" t="s">
        <v>51</v>
      </c>
      <c r="N8" s="9"/>
      <c r="Q8" s="9"/>
      <c r="T8"/>
      <c r="U8"/>
      <c r="V8"/>
      <c r="W8" s="9"/>
      <c r="AA8" s="9"/>
      <c r="AD8"/>
      <c r="AE8"/>
      <c r="AF8"/>
      <c r="AG8" s="2"/>
    </row>
    <row r="9" spans="1:46">
      <c r="A9" s="2" t="s">
        <v>92</v>
      </c>
      <c r="B9" s="2" t="s">
        <v>93</v>
      </c>
      <c r="D9" s="3" t="s">
        <v>94</v>
      </c>
      <c r="E9" s="48">
        <v>14503</v>
      </c>
      <c r="F9" s="21">
        <v>77</v>
      </c>
      <c r="G9" s="23">
        <v>42891</v>
      </c>
      <c r="H9" s="7">
        <v>42872</v>
      </c>
      <c r="I9" s="7">
        <v>42872</v>
      </c>
      <c r="J9" s="2" t="s">
        <v>52</v>
      </c>
      <c r="K9" s="7" t="s">
        <v>51</v>
      </c>
      <c r="L9" s="1" t="s">
        <v>51</v>
      </c>
      <c r="M9" s="9"/>
      <c r="N9" s="9"/>
      <c r="Q9" s="9"/>
      <c r="T9"/>
      <c r="U9"/>
      <c r="V9"/>
      <c r="W9" s="9"/>
      <c r="AA9" s="9"/>
      <c r="AD9"/>
      <c r="AE9"/>
      <c r="AF9"/>
      <c r="AG9" s="2"/>
    </row>
    <row r="10" spans="1:46">
      <c r="A10" s="2" t="s">
        <v>96</v>
      </c>
      <c r="B10" s="1" t="s">
        <v>97</v>
      </c>
      <c r="C10" s="2" t="s">
        <v>101</v>
      </c>
      <c r="D10" s="3" t="s">
        <v>98</v>
      </c>
      <c r="E10" s="49">
        <v>22199</v>
      </c>
      <c r="F10" s="21">
        <v>58</v>
      </c>
      <c r="G10" s="23">
        <v>42914</v>
      </c>
      <c r="H10" s="7">
        <v>42893</v>
      </c>
      <c r="I10" s="7">
        <v>42893</v>
      </c>
      <c r="J10" s="2" t="s">
        <v>52</v>
      </c>
      <c r="K10" s="7" t="s">
        <v>51</v>
      </c>
      <c r="L10" s="1">
        <v>4.25</v>
      </c>
      <c r="M10" s="1">
        <v>20</v>
      </c>
      <c r="N10" s="9"/>
      <c r="Q10" s="9"/>
      <c r="T10"/>
      <c r="U10"/>
      <c r="V10"/>
      <c r="W10" s="9"/>
      <c r="AA10" s="9"/>
      <c r="AB10" s="1">
        <v>0</v>
      </c>
      <c r="AC10" s="1">
        <v>0</v>
      </c>
      <c r="AD10"/>
      <c r="AE10"/>
      <c r="AF10"/>
      <c r="AG10" s="2"/>
    </row>
    <row r="11" spans="1:46">
      <c r="B11" s="21" t="s">
        <v>102</v>
      </c>
      <c r="C11" s="21" t="s">
        <v>133</v>
      </c>
      <c r="D11" s="22" t="s">
        <v>134</v>
      </c>
      <c r="E11" s="48">
        <v>12430</v>
      </c>
      <c r="F11" s="21">
        <v>83</v>
      </c>
      <c r="G11" s="23">
        <v>42970</v>
      </c>
      <c r="I11" s="7">
        <v>43190</v>
      </c>
      <c r="J11" s="2" t="s">
        <v>52</v>
      </c>
      <c r="K11" s="7" t="s">
        <v>51</v>
      </c>
      <c r="N11" s="9">
        <v>43206</v>
      </c>
      <c r="O11" s="1">
        <v>35</v>
      </c>
      <c r="P11" s="1">
        <v>58</v>
      </c>
      <c r="Q11" s="9">
        <v>43208</v>
      </c>
      <c r="R11" s="1">
        <v>25</v>
      </c>
      <c r="S11" s="1">
        <v>43</v>
      </c>
      <c r="W11" s="9">
        <v>43211</v>
      </c>
      <c r="X11" s="1">
        <v>27</v>
      </c>
      <c r="Y11" s="1">
        <v>27</v>
      </c>
    </row>
    <row r="12" spans="1:46" s="14" customFormat="1">
      <c r="A12" s="13"/>
      <c r="B12" s="2" t="s">
        <v>115</v>
      </c>
      <c r="C12" s="21" t="s">
        <v>142</v>
      </c>
      <c r="D12" s="22" t="s">
        <v>137</v>
      </c>
      <c r="E12" s="49">
        <v>24511</v>
      </c>
      <c r="F12" s="21">
        <v>48</v>
      </c>
      <c r="G12" s="23">
        <v>42977</v>
      </c>
      <c r="H12" s="7">
        <v>42950</v>
      </c>
      <c r="I12" s="13"/>
      <c r="J12" s="13"/>
      <c r="K12" s="13"/>
      <c r="P12" s="15">
        <f>AVERAGE(P2:P7)</f>
        <v>49.333333333333336</v>
      </c>
      <c r="AO12" s="14">
        <f>AVERAGE(AO2:AO7)</f>
        <v>2.1599999999999993</v>
      </c>
    </row>
    <row r="13" spans="1:46">
      <c r="B13" s="2" t="s">
        <v>122</v>
      </c>
      <c r="C13" s="21">
        <v>3003003566</v>
      </c>
      <c r="D13" s="3" t="s">
        <v>159</v>
      </c>
      <c r="E13" s="49">
        <v>22182</v>
      </c>
      <c r="F13" s="21">
        <v>77</v>
      </c>
      <c r="G13" s="23">
        <v>43164</v>
      </c>
      <c r="H13" s="7">
        <v>43150</v>
      </c>
    </row>
    <row r="14" spans="1:46">
      <c r="B14" s="2" t="s">
        <v>183</v>
      </c>
      <c r="C14" s="21">
        <v>3000424867</v>
      </c>
      <c r="D14" s="3" t="s">
        <v>161</v>
      </c>
      <c r="E14" s="49">
        <v>28470</v>
      </c>
      <c r="F14" s="21">
        <v>40</v>
      </c>
      <c r="G14" s="23">
        <v>43208</v>
      </c>
      <c r="H14" s="7"/>
    </row>
    <row r="15" spans="1:46">
      <c r="C15" s="21"/>
      <c r="D15" s="3"/>
      <c r="E15" s="49"/>
      <c r="F15" s="21"/>
      <c r="G15" s="23"/>
      <c r="H15" s="7"/>
    </row>
    <row r="16" spans="1:46">
      <c r="B16" s="2" t="s">
        <v>184</v>
      </c>
      <c r="C16" s="21">
        <v>3002008694</v>
      </c>
      <c r="D16" s="3" t="s">
        <v>192</v>
      </c>
      <c r="E16" s="49">
        <v>15613</v>
      </c>
      <c r="F16" s="21">
        <v>76</v>
      </c>
      <c r="G16" s="23">
        <v>43241</v>
      </c>
      <c r="H16" s="7">
        <v>43219</v>
      </c>
    </row>
    <row r="17" spans="2:8">
      <c r="B17" s="2" t="s">
        <v>185</v>
      </c>
      <c r="C17" s="21">
        <v>3000110112</v>
      </c>
      <c r="D17" s="3" t="s">
        <v>175</v>
      </c>
      <c r="E17" s="49">
        <v>18106</v>
      </c>
      <c r="F17" s="21">
        <v>69</v>
      </c>
      <c r="G17" s="23">
        <v>43250</v>
      </c>
      <c r="H17" s="7">
        <v>43230</v>
      </c>
    </row>
    <row r="18" spans="2:8">
      <c r="B18" s="2" t="s">
        <v>186</v>
      </c>
      <c r="C18" s="21">
        <v>3003020338</v>
      </c>
      <c r="D18" s="3" t="s">
        <v>177</v>
      </c>
      <c r="E18" s="49">
        <v>20792</v>
      </c>
      <c r="F18" s="21">
        <v>61</v>
      </c>
      <c r="G18" s="23">
        <v>43346</v>
      </c>
      <c r="H18" s="1"/>
    </row>
    <row r="19" spans="2:8">
      <c r="B19" s="2" t="s">
        <v>187</v>
      </c>
      <c r="C19" s="21">
        <v>3001797922</v>
      </c>
      <c r="D19" s="3" t="s">
        <v>178</v>
      </c>
      <c r="E19" s="49">
        <v>15986</v>
      </c>
      <c r="F19" s="21">
        <v>75</v>
      </c>
      <c r="G19" s="23">
        <v>43369</v>
      </c>
      <c r="H19" s="23"/>
    </row>
    <row r="20" spans="2:8">
      <c r="B20" s="2" t="s">
        <v>188</v>
      </c>
      <c r="C20" s="21">
        <v>3003021873</v>
      </c>
      <c r="D20" s="3" t="s">
        <v>176</v>
      </c>
      <c r="E20" s="49">
        <v>15108</v>
      </c>
      <c r="F20" s="21">
        <v>77</v>
      </c>
      <c r="G20" s="23">
        <v>43371</v>
      </c>
      <c r="H20" s="23"/>
    </row>
    <row r="21" spans="2:8">
      <c r="B21" s="2" t="s">
        <v>199</v>
      </c>
      <c r="C21" s="21">
        <v>3000891118</v>
      </c>
      <c r="D21" s="51" t="s">
        <v>200</v>
      </c>
      <c r="E21" s="49">
        <v>14662</v>
      </c>
      <c r="F21" s="21">
        <v>78</v>
      </c>
      <c r="G21" s="23">
        <v>43434</v>
      </c>
      <c r="H21" s="23"/>
    </row>
    <row r="22" spans="2:8">
      <c r="B22" s="2" t="s">
        <v>201</v>
      </c>
      <c r="C22" s="21">
        <v>3001856471</v>
      </c>
      <c r="D22" s="51" t="s">
        <v>202</v>
      </c>
      <c r="E22" s="49">
        <v>16031</v>
      </c>
      <c r="F22" s="21">
        <v>75</v>
      </c>
      <c r="G22" s="23">
        <v>43446</v>
      </c>
      <c r="H22" s="23"/>
    </row>
    <row r="23" spans="2:8">
      <c r="B23" s="2" t="s">
        <v>206</v>
      </c>
      <c r="C23" s="21">
        <v>3003035122</v>
      </c>
      <c r="D23" s="51" t="s">
        <v>207</v>
      </c>
      <c r="E23" s="49">
        <v>10851</v>
      </c>
      <c r="F23" s="21">
        <v>89</v>
      </c>
      <c r="G23" s="23">
        <v>43460</v>
      </c>
      <c r="H23" s="23"/>
    </row>
    <row r="24" spans="2:8">
      <c r="B24" s="2" t="s">
        <v>217</v>
      </c>
      <c r="C24" s="21">
        <v>3003032161</v>
      </c>
      <c r="D24" s="51" t="s">
        <v>218</v>
      </c>
      <c r="E24" s="49">
        <v>14311</v>
      </c>
      <c r="F24" s="21">
        <v>79</v>
      </c>
      <c r="G24" s="23">
        <v>43490</v>
      </c>
      <c r="H24" s="23"/>
    </row>
    <row r="25" spans="2:8">
      <c r="B25" s="2" t="s">
        <v>219</v>
      </c>
      <c r="C25" s="21">
        <v>3003036499</v>
      </c>
      <c r="D25" s="51" t="s">
        <v>220</v>
      </c>
      <c r="E25" s="48">
        <v>21213</v>
      </c>
      <c r="F25" s="21">
        <v>60</v>
      </c>
      <c r="G25" s="23">
        <v>43500</v>
      </c>
      <c r="H25" s="23"/>
    </row>
    <row r="26" spans="2:8">
      <c r="B26" s="2" t="s">
        <v>221</v>
      </c>
      <c r="C26" s="21">
        <v>3003029566</v>
      </c>
      <c r="D26" s="51" t="s">
        <v>265</v>
      </c>
      <c r="E26" s="49">
        <v>13387</v>
      </c>
      <c r="F26" s="21">
        <v>83</v>
      </c>
      <c r="G26" s="23">
        <v>43502</v>
      </c>
      <c r="H26" s="23"/>
    </row>
    <row r="27" spans="2:8">
      <c r="B27" s="21" t="s">
        <v>224</v>
      </c>
      <c r="C27" s="21">
        <v>3003036536</v>
      </c>
      <c r="D27" s="52" t="s">
        <v>225</v>
      </c>
      <c r="E27" s="48">
        <v>16430</v>
      </c>
      <c r="F27" s="21">
        <v>74</v>
      </c>
      <c r="G27" s="23">
        <v>43539</v>
      </c>
      <c r="H27" s="23"/>
    </row>
    <row r="28" spans="2:8">
      <c r="B28" s="21" t="s">
        <v>227</v>
      </c>
      <c r="C28" s="21">
        <v>3001443269</v>
      </c>
      <c r="D28" s="52" t="s">
        <v>228</v>
      </c>
      <c r="E28" s="49">
        <v>15864</v>
      </c>
      <c r="F28" s="21">
        <v>75</v>
      </c>
      <c r="G28" s="23">
        <v>43556</v>
      </c>
      <c r="H28" s="23"/>
    </row>
    <row r="29" spans="2:8">
      <c r="B29" s="21" t="s">
        <v>230</v>
      </c>
      <c r="C29" s="21">
        <v>3003032226</v>
      </c>
      <c r="D29" s="52" t="s">
        <v>231</v>
      </c>
      <c r="E29" s="49">
        <v>20022</v>
      </c>
      <c r="F29" s="21">
        <v>64</v>
      </c>
      <c r="G29" s="23">
        <v>43565</v>
      </c>
      <c r="H29" s="23"/>
    </row>
    <row r="30" spans="2:8">
      <c r="B30" s="21" t="s">
        <v>234</v>
      </c>
      <c r="C30" s="21">
        <v>3003042159</v>
      </c>
      <c r="D30" s="52" t="s">
        <v>235</v>
      </c>
      <c r="E30" s="49">
        <v>22716</v>
      </c>
      <c r="F30" s="21">
        <v>57</v>
      </c>
      <c r="G30" s="23">
        <v>43593</v>
      </c>
      <c r="H30" s="23"/>
    </row>
    <row r="31" spans="2:8">
      <c r="B31" s="21" t="s">
        <v>236</v>
      </c>
      <c r="C31" s="21">
        <v>3003043648</v>
      </c>
      <c r="D31" s="52" t="s">
        <v>237</v>
      </c>
      <c r="E31" s="49">
        <v>15390</v>
      </c>
      <c r="F31" s="21">
        <v>77</v>
      </c>
      <c r="G31" s="23">
        <v>43607</v>
      </c>
      <c r="H31" s="23"/>
    </row>
    <row r="32" spans="2:8">
      <c r="B32" s="21" t="s">
        <v>239</v>
      </c>
      <c r="C32" s="47">
        <v>3001864251</v>
      </c>
      <c r="D32" s="52" t="s">
        <v>240</v>
      </c>
      <c r="E32" s="49">
        <v>16998</v>
      </c>
      <c r="F32" s="21">
        <v>72</v>
      </c>
      <c r="G32" s="23">
        <v>43616</v>
      </c>
      <c r="H32" s="23"/>
    </row>
    <row r="33" spans="2:8">
      <c r="B33" s="21" t="s">
        <v>314</v>
      </c>
      <c r="C33" s="54">
        <v>3000862193</v>
      </c>
      <c r="D33" s="22" t="s">
        <v>193</v>
      </c>
      <c r="E33" s="46">
        <v>18693</v>
      </c>
      <c r="F33" s="21">
        <v>67</v>
      </c>
      <c r="G33" s="23">
        <v>43234</v>
      </c>
      <c r="H33" s="23"/>
    </row>
    <row r="34" spans="2:8">
      <c r="B34" s="2" t="s">
        <v>361</v>
      </c>
      <c r="C34" s="59">
        <v>3001757537</v>
      </c>
      <c r="D34" s="2" t="s">
        <v>360</v>
      </c>
      <c r="E34" s="49">
        <v>14282</v>
      </c>
      <c r="F34" s="2">
        <v>80</v>
      </c>
      <c r="G34" s="7">
        <v>43629</v>
      </c>
    </row>
  </sheetData>
  <phoneticPr fontId="1"/>
  <pageMargins left="0.7" right="0.7" top="0.75" bottom="0.75" header="0.3" footer="0.3"/>
  <pageSetup paperSize="9" orientation="landscape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2D1-F1CB-2849-86A4-96D099A22F84}">
  <dimension ref="A1:AY76"/>
  <sheetViews>
    <sheetView zoomScale="130" zoomScaleNormal="130" workbookViewId="0">
      <pane xSplit="3" ySplit="1" topLeftCell="D40" activePane="bottomRight" state="frozen"/>
      <selection pane="topRight" activeCell="D1" sqref="D1"/>
      <selection pane="bottomLeft" activeCell="A2" sqref="A2"/>
      <selection pane="bottomRight" activeCell="AO51" sqref="AO51"/>
    </sheetView>
  </sheetViews>
  <sheetFormatPr defaultColWidth="12.83203125" defaultRowHeight="15.35"/>
  <cols>
    <col min="1" max="1" width="7.6640625" style="2" customWidth="1"/>
    <col min="2" max="2" width="13" style="2" customWidth="1"/>
    <col min="3" max="3" width="17.33203125" style="2" customWidth="1"/>
    <col min="4" max="4" width="11.83203125" style="2" customWidth="1"/>
    <col min="5" max="5" width="7.83203125" style="2" customWidth="1"/>
    <col min="6" max="6" width="17.33203125" style="2" customWidth="1"/>
    <col min="7" max="7" width="13.5" style="2" customWidth="1"/>
    <col min="8" max="8" width="27.33203125" style="2" customWidth="1"/>
    <col min="9" max="12" width="13.5" style="2" customWidth="1"/>
    <col min="13" max="24" width="17.1640625" style="1" customWidth="1"/>
    <col min="25" max="27" width="14" style="1" customWidth="1"/>
    <col min="28" max="39" width="12.83203125" style="1"/>
    <col min="40" max="40" width="12.83203125" style="65"/>
    <col min="41" max="43" width="12.83203125" style="1"/>
    <col min="44" max="44" width="11.1640625" style="1" customWidth="1"/>
    <col min="45" max="49" width="12.83203125" style="1"/>
    <col min="50" max="50" width="12.83203125" style="71"/>
    <col min="51" max="16384" width="12.83203125" style="1"/>
  </cols>
  <sheetData>
    <row r="1" spans="1:51" ht="59" customHeight="1">
      <c r="A1" s="5" t="s">
        <v>5</v>
      </c>
      <c r="B1" s="5" t="s">
        <v>0</v>
      </c>
      <c r="C1" s="5" t="s">
        <v>1</v>
      </c>
      <c r="D1" s="5" t="s">
        <v>376</v>
      </c>
      <c r="E1" s="5" t="s">
        <v>39</v>
      </c>
      <c r="F1" s="5" t="s">
        <v>54</v>
      </c>
      <c r="G1" s="5" t="s">
        <v>377</v>
      </c>
      <c r="H1" s="5" t="s">
        <v>378</v>
      </c>
      <c r="I1" s="58" t="s">
        <v>346</v>
      </c>
      <c r="J1" s="5" t="s">
        <v>33</v>
      </c>
      <c r="K1" s="5" t="s">
        <v>34</v>
      </c>
      <c r="L1" s="61" t="s">
        <v>379</v>
      </c>
      <c r="M1" s="62" t="s">
        <v>35</v>
      </c>
      <c r="N1" s="6" t="s">
        <v>62</v>
      </c>
      <c r="O1" s="6" t="s">
        <v>56</v>
      </c>
      <c r="P1" s="5" t="s">
        <v>37</v>
      </c>
      <c r="Q1" s="5" t="s">
        <v>828</v>
      </c>
      <c r="R1" s="6" t="s">
        <v>55</v>
      </c>
      <c r="S1" s="6" t="s">
        <v>40</v>
      </c>
      <c r="T1" s="6" t="s">
        <v>829</v>
      </c>
      <c r="U1" s="63" t="s">
        <v>380</v>
      </c>
      <c r="V1" s="6" t="s">
        <v>63</v>
      </c>
      <c r="W1" s="6" t="s">
        <v>381</v>
      </c>
      <c r="X1" s="63" t="s">
        <v>60</v>
      </c>
      <c r="Y1" s="6" t="s">
        <v>41</v>
      </c>
      <c r="Z1" s="6" t="s">
        <v>194</v>
      </c>
      <c r="AA1" s="64" t="s">
        <v>382</v>
      </c>
      <c r="AB1" s="6" t="s">
        <v>83</v>
      </c>
      <c r="AC1" s="6" t="s">
        <v>61</v>
      </c>
      <c r="AD1" s="6" t="s">
        <v>57</v>
      </c>
      <c r="AE1" s="6" t="s">
        <v>58</v>
      </c>
      <c r="AF1" s="6" t="s">
        <v>383</v>
      </c>
      <c r="AG1" s="6" t="s">
        <v>384</v>
      </c>
      <c r="AH1" s="6" t="s">
        <v>385</v>
      </c>
      <c r="AI1" s="6" t="s">
        <v>386</v>
      </c>
      <c r="AJ1" s="6" t="s">
        <v>387</v>
      </c>
      <c r="AK1" s="6" t="s">
        <v>388</v>
      </c>
      <c r="AL1" s="6" t="s">
        <v>87</v>
      </c>
      <c r="AM1" s="1" t="s">
        <v>85</v>
      </c>
      <c r="AN1" s="65" t="s">
        <v>204</v>
      </c>
      <c r="AP1" s="66" t="s">
        <v>389</v>
      </c>
      <c r="AQ1" s="67" t="s">
        <v>390</v>
      </c>
      <c r="AR1" s="68" t="s">
        <v>391</v>
      </c>
      <c r="AS1" s="68" t="s">
        <v>392</v>
      </c>
      <c r="AT1" s="69" t="s">
        <v>393</v>
      </c>
      <c r="AU1" s="67" t="s">
        <v>394</v>
      </c>
      <c r="AV1" s="70" t="s">
        <v>395</v>
      </c>
      <c r="AW1" s="70" t="s">
        <v>396</v>
      </c>
      <c r="AX1" s="71" t="s">
        <v>397</v>
      </c>
    </row>
    <row r="2" spans="1:51">
      <c r="A2" s="2" t="s">
        <v>6</v>
      </c>
      <c r="B2" s="2" t="s">
        <v>65</v>
      </c>
      <c r="C2" s="50" t="s">
        <v>73</v>
      </c>
      <c r="D2" s="2">
        <v>0</v>
      </c>
      <c r="E2" s="21">
        <v>60</v>
      </c>
      <c r="F2" s="72">
        <v>42649</v>
      </c>
      <c r="G2" s="21" t="s">
        <v>11</v>
      </c>
      <c r="H2" s="3" t="s">
        <v>281</v>
      </c>
      <c r="I2" s="7">
        <v>42621</v>
      </c>
      <c r="J2" s="2" t="s">
        <v>52</v>
      </c>
      <c r="K2" s="2" t="s">
        <v>51</v>
      </c>
      <c r="L2" s="2">
        <v>28</v>
      </c>
      <c r="M2" s="73" t="s">
        <v>51</v>
      </c>
      <c r="N2" s="9">
        <v>42645</v>
      </c>
      <c r="O2" s="9">
        <v>42636</v>
      </c>
      <c r="P2" s="1">
        <v>42</v>
      </c>
      <c r="Q2" s="1">
        <v>52</v>
      </c>
      <c r="R2" s="9">
        <v>42646</v>
      </c>
      <c r="S2" s="1">
        <v>30</v>
      </c>
      <c r="T2" s="1">
        <v>42</v>
      </c>
      <c r="U2" s="9">
        <v>42648</v>
      </c>
      <c r="V2" s="1">
        <v>41</v>
      </c>
      <c r="W2" s="1">
        <v>44</v>
      </c>
      <c r="X2" s="9">
        <v>42654</v>
      </c>
      <c r="Y2" s="1">
        <v>30</v>
      </c>
      <c r="Z2" s="1">
        <v>41</v>
      </c>
      <c r="AA2" s="1">
        <v>5</v>
      </c>
      <c r="AB2" s="1">
        <v>0</v>
      </c>
      <c r="AC2" s="9">
        <v>42684</v>
      </c>
      <c r="AD2" s="1">
        <v>45</v>
      </c>
      <c r="AE2" s="1">
        <v>56</v>
      </c>
      <c r="AK2" s="2"/>
      <c r="AL2" s="9">
        <v>42898</v>
      </c>
      <c r="AM2" s="1" t="s">
        <v>398</v>
      </c>
      <c r="AN2" s="65" t="s">
        <v>399</v>
      </c>
      <c r="AT2" s="9">
        <v>42650</v>
      </c>
      <c r="AU2" s="1">
        <v>1</v>
      </c>
      <c r="AV2" s="1">
        <v>0</v>
      </c>
      <c r="AW2" s="1">
        <v>0</v>
      </c>
      <c r="AX2" s="71" t="s">
        <v>400</v>
      </c>
    </row>
    <row r="3" spans="1:51">
      <c r="A3" s="2" t="s">
        <v>7</v>
      </c>
      <c r="B3" s="2" t="s">
        <v>74</v>
      </c>
      <c r="C3" s="50" t="s">
        <v>72</v>
      </c>
      <c r="D3" s="2">
        <v>1</v>
      </c>
      <c r="E3" s="21">
        <v>69</v>
      </c>
      <c r="F3" s="7">
        <v>42718</v>
      </c>
      <c r="G3" s="21" t="s">
        <v>11</v>
      </c>
      <c r="H3" s="22" t="s">
        <v>12</v>
      </c>
      <c r="I3" s="7">
        <v>42693</v>
      </c>
      <c r="J3" s="2" t="s">
        <v>52</v>
      </c>
      <c r="K3" s="2" t="s">
        <v>51</v>
      </c>
      <c r="L3" s="2">
        <v>26</v>
      </c>
      <c r="O3" s="9">
        <v>42716</v>
      </c>
      <c r="P3" s="1">
        <v>57</v>
      </c>
      <c r="Q3" s="1">
        <v>47</v>
      </c>
      <c r="R3" s="9">
        <v>42718</v>
      </c>
      <c r="S3" s="1">
        <v>61</v>
      </c>
      <c r="T3" s="1">
        <v>56</v>
      </c>
      <c r="U3" s="9">
        <v>42718</v>
      </c>
      <c r="V3" s="1">
        <v>61</v>
      </c>
      <c r="W3" s="1">
        <v>56</v>
      </c>
      <c r="X3" s="9">
        <v>42817</v>
      </c>
      <c r="Y3" s="1">
        <v>45</v>
      </c>
      <c r="Z3" s="1">
        <v>43</v>
      </c>
      <c r="AA3" s="1" t="s">
        <v>401</v>
      </c>
      <c r="AB3" s="2" t="s">
        <v>84</v>
      </c>
      <c r="AK3" s="2"/>
      <c r="AL3" s="7">
        <v>42888</v>
      </c>
      <c r="AM3" s="1" t="s">
        <v>402</v>
      </c>
      <c r="AN3" s="65" t="s">
        <v>403</v>
      </c>
      <c r="AP3" s="1">
        <v>25</v>
      </c>
      <c r="AT3" s="9">
        <v>42720</v>
      </c>
      <c r="AU3" s="1">
        <v>1</v>
      </c>
      <c r="AV3" s="1">
        <v>0</v>
      </c>
      <c r="AW3" s="1">
        <v>1</v>
      </c>
      <c r="AX3" s="71" t="s">
        <v>404</v>
      </c>
      <c r="AY3" s="1" t="s">
        <v>405</v>
      </c>
    </row>
    <row r="4" spans="1:51">
      <c r="A4" s="2" t="s">
        <v>26</v>
      </c>
      <c r="B4" s="2" t="s">
        <v>30</v>
      </c>
      <c r="C4" s="50" t="s">
        <v>71</v>
      </c>
      <c r="D4" s="2">
        <v>0</v>
      </c>
      <c r="E4" s="21">
        <v>42</v>
      </c>
      <c r="F4" s="72">
        <v>42772</v>
      </c>
      <c r="G4" s="21" t="s">
        <v>11</v>
      </c>
      <c r="H4" s="22" t="s">
        <v>12</v>
      </c>
      <c r="I4" s="7">
        <v>42677</v>
      </c>
      <c r="J4" s="2" t="s">
        <v>52</v>
      </c>
      <c r="K4" s="2" t="s">
        <v>51</v>
      </c>
      <c r="L4" s="2">
        <v>92</v>
      </c>
      <c r="M4" s="73" t="s">
        <v>406</v>
      </c>
      <c r="N4" s="9">
        <v>42770</v>
      </c>
      <c r="O4" s="9">
        <v>42683</v>
      </c>
      <c r="P4" s="1">
        <v>45</v>
      </c>
      <c r="Q4" s="1">
        <v>61</v>
      </c>
      <c r="R4" s="9">
        <v>42770</v>
      </c>
      <c r="S4" s="1">
        <v>37</v>
      </c>
      <c r="T4" s="1">
        <v>61</v>
      </c>
      <c r="U4" s="9">
        <v>42772</v>
      </c>
      <c r="V4" s="1">
        <v>25</v>
      </c>
      <c r="W4" s="1">
        <v>51</v>
      </c>
      <c r="X4" s="9">
        <v>42775</v>
      </c>
      <c r="Y4" s="1">
        <v>30</v>
      </c>
      <c r="Z4" s="1">
        <v>56</v>
      </c>
      <c r="AA4" s="1">
        <v>3</v>
      </c>
      <c r="AB4" s="1">
        <v>0</v>
      </c>
      <c r="AC4" s="9"/>
      <c r="AK4" s="2"/>
      <c r="AL4" s="9">
        <v>42982</v>
      </c>
      <c r="AM4" s="74" t="s">
        <v>407</v>
      </c>
      <c r="AN4" s="75" t="s">
        <v>408</v>
      </c>
      <c r="AT4" s="9">
        <v>42773</v>
      </c>
      <c r="AU4" s="1">
        <v>1</v>
      </c>
      <c r="AV4" s="1">
        <v>0</v>
      </c>
      <c r="AW4" s="1">
        <v>0</v>
      </c>
      <c r="AX4" s="71" t="s">
        <v>409</v>
      </c>
    </row>
    <row r="5" spans="1:51">
      <c r="A5" s="2" t="s">
        <v>27</v>
      </c>
      <c r="B5" s="2" t="s">
        <v>66</v>
      </c>
      <c r="C5" s="50" t="s">
        <v>70</v>
      </c>
      <c r="D5" s="2">
        <v>0</v>
      </c>
      <c r="E5" s="21">
        <v>37</v>
      </c>
      <c r="F5" s="7">
        <v>42772</v>
      </c>
      <c r="G5" s="21" t="s">
        <v>11</v>
      </c>
      <c r="H5" s="22" t="s">
        <v>12</v>
      </c>
      <c r="I5" s="7">
        <v>42751</v>
      </c>
      <c r="J5" s="2" t="s">
        <v>52</v>
      </c>
      <c r="K5" s="2" t="s">
        <v>51</v>
      </c>
      <c r="L5" s="2">
        <v>21</v>
      </c>
      <c r="M5" s="74" t="s">
        <v>147</v>
      </c>
      <c r="N5" s="1" t="s">
        <v>147</v>
      </c>
      <c r="O5" s="9">
        <v>42769</v>
      </c>
      <c r="P5" s="1">
        <v>31</v>
      </c>
      <c r="Q5" s="1">
        <v>48</v>
      </c>
      <c r="R5" s="9">
        <v>42772</v>
      </c>
      <c r="S5" s="1">
        <v>36</v>
      </c>
      <c r="T5" s="1">
        <v>51</v>
      </c>
      <c r="U5" s="9">
        <v>42772</v>
      </c>
      <c r="V5" s="1">
        <v>36</v>
      </c>
      <c r="W5" s="1">
        <v>51</v>
      </c>
      <c r="X5" s="9">
        <v>42779</v>
      </c>
      <c r="Y5" s="1">
        <v>27</v>
      </c>
      <c r="Z5" s="1">
        <v>36</v>
      </c>
      <c r="AA5" s="1">
        <v>7</v>
      </c>
      <c r="AB5" s="1">
        <v>0</v>
      </c>
      <c r="AC5" s="9">
        <v>42803</v>
      </c>
      <c r="AD5" s="1">
        <v>38</v>
      </c>
      <c r="AE5" s="1">
        <v>45</v>
      </c>
      <c r="AF5" s="1">
        <v>0</v>
      </c>
      <c r="AK5" s="2"/>
      <c r="AL5" s="9">
        <v>43028</v>
      </c>
      <c r="AM5" s="1" t="s">
        <v>410</v>
      </c>
      <c r="AN5" s="65" t="s">
        <v>411</v>
      </c>
      <c r="AT5" s="9">
        <v>42774</v>
      </c>
      <c r="AU5" s="1">
        <v>1</v>
      </c>
      <c r="AV5" s="1">
        <v>0</v>
      </c>
      <c r="AW5" s="1">
        <v>0</v>
      </c>
      <c r="AX5" s="71" t="s">
        <v>412</v>
      </c>
    </row>
    <row r="6" spans="1:51">
      <c r="A6" s="2" t="s">
        <v>28</v>
      </c>
      <c r="B6" s="2" t="s">
        <v>67</v>
      </c>
      <c r="C6" s="50" t="s">
        <v>69</v>
      </c>
      <c r="D6" s="2">
        <v>1</v>
      </c>
      <c r="E6" s="21">
        <v>67</v>
      </c>
      <c r="F6" s="72">
        <v>42795</v>
      </c>
      <c r="G6" s="21" t="s">
        <v>11</v>
      </c>
      <c r="H6" s="22" t="s">
        <v>12</v>
      </c>
      <c r="I6" s="7">
        <v>42774</v>
      </c>
      <c r="J6" s="2" t="s">
        <v>52</v>
      </c>
      <c r="K6" s="2" t="s">
        <v>51</v>
      </c>
      <c r="L6" s="2">
        <v>28</v>
      </c>
      <c r="M6" s="73" t="s">
        <v>51</v>
      </c>
      <c r="N6" s="7">
        <v>42793</v>
      </c>
      <c r="O6" s="7">
        <v>42793</v>
      </c>
      <c r="P6" s="2">
        <v>55</v>
      </c>
      <c r="Q6" s="1">
        <v>55</v>
      </c>
      <c r="R6" s="9">
        <v>42795</v>
      </c>
      <c r="S6" s="1">
        <v>52</v>
      </c>
      <c r="T6" s="1">
        <v>48</v>
      </c>
      <c r="U6" s="9">
        <v>42795</v>
      </c>
      <c r="V6" s="1">
        <v>52</v>
      </c>
      <c r="W6" s="1">
        <v>48</v>
      </c>
      <c r="X6" s="7">
        <v>42800</v>
      </c>
      <c r="Y6" s="2">
        <v>58</v>
      </c>
      <c r="Z6" s="2">
        <v>51</v>
      </c>
      <c r="AA6" s="2">
        <v>5</v>
      </c>
      <c r="AB6" s="2">
        <v>0</v>
      </c>
      <c r="AC6" s="9">
        <v>42824</v>
      </c>
      <c r="AD6" s="1">
        <v>69</v>
      </c>
      <c r="AE6" s="1">
        <v>72</v>
      </c>
      <c r="AF6" s="8">
        <v>42845</v>
      </c>
      <c r="AG6">
        <v>53</v>
      </c>
      <c r="AH6">
        <v>58</v>
      </c>
      <c r="AI6" s="8">
        <v>42873</v>
      </c>
      <c r="AJ6">
        <v>57</v>
      </c>
      <c r="AK6" s="2">
        <v>58</v>
      </c>
      <c r="AL6" s="9">
        <v>43024</v>
      </c>
      <c r="AM6" s="1" t="s">
        <v>413</v>
      </c>
      <c r="AN6" s="65" t="s">
        <v>414</v>
      </c>
      <c r="AT6" s="9">
        <v>42797</v>
      </c>
      <c r="AU6" s="1">
        <v>1</v>
      </c>
      <c r="AV6" s="1">
        <v>0</v>
      </c>
      <c r="AW6" s="1">
        <v>0</v>
      </c>
      <c r="AX6" s="71" t="s">
        <v>415</v>
      </c>
    </row>
    <row r="7" spans="1:51">
      <c r="A7" s="2" t="s">
        <v>29</v>
      </c>
      <c r="B7" s="2" t="s">
        <v>53</v>
      </c>
      <c r="C7" s="50" t="s">
        <v>68</v>
      </c>
      <c r="D7" s="2">
        <v>1</v>
      </c>
      <c r="E7" s="21">
        <v>72</v>
      </c>
      <c r="F7" s="72">
        <v>42802</v>
      </c>
      <c r="G7" s="21" t="s">
        <v>11</v>
      </c>
      <c r="H7" s="22" t="s">
        <v>12</v>
      </c>
      <c r="I7" s="7">
        <v>42781</v>
      </c>
      <c r="J7" s="2" t="s">
        <v>52</v>
      </c>
      <c r="K7" s="2" t="s">
        <v>51</v>
      </c>
      <c r="L7" s="2">
        <v>21</v>
      </c>
      <c r="M7" s="73" t="s">
        <v>51</v>
      </c>
      <c r="N7" s="9">
        <v>42800</v>
      </c>
      <c r="O7" s="9">
        <v>42800</v>
      </c>
      <c r="P7" s="1">
        <v>66</v>
      </c>
      <c r="Q7" s="1">
        <v>50</v>
      </c>
      <c r="R7" s="9">
        <v>42802</v>
      </c>
      <c r="S7" s="1">
        <v>64</v>
      </c>
      <c r="T7" s="1">
        <v>51</v>
      </c>
      <c r="U7" s="9">
        <v>42802</v>
      </c>
      <c r="V7" s="1">
        <v>64</v>
      </c>
      <c r="W7" s="1">
        <v>51</v>
      </c>
      <c r="X7" s="9">
        <v>42807</v>
      </c>
      <c r="Y7" s="1">
        <v>61</v>
      </c>
      <c r="Z7" s="1">
        <v>49</v>
      </c>
      <c r="AA7" s="1">
        <v>5</v>
      </c>
      <c r="AB7" s="1">
        <v>0</v>
      </c>
      <c r="AC7" s="9">
        <v>42831</v>
      </c>
      <c r="AD7" s="1">
        <v>65</v>
      </c>
      <c r="AE7" s="1">
        <v>57</v>
      </c>
      <c r="AF7"/>
      <c r="AG7"/>
      <c r="AH7"/>
      <c r="AI7"/>
      <c r="AJ7"/>
      <c r="AK7" s="2"/>
      <c r="AL7" s="9">
        <v>43010</v>
      </c>
      <c r="AM7" s="1" t="s">
        <v>413</v>
      </c>
      <c r="AN7" s="65" t="s">
        <v>416</v>
      </c>
      <c r="AT7" s="9">
        <v>42804</v>
      </c>
      <c r="AU7" s="1">
        <v>1</v>
      </c>
      <c r="AV7" s="1">
        <v>0</v>
      </c>
      <c r="AW7" s="1">
        <v>0</v>
      </c>
      <c r="AX7" s="71" t="s">
        <v>417</v>
      </c>
    </row>
    <row r="8" spans="1:51">
      <c r="A8" s="2" t="s">
        <v>91</v>
      </c>
      <c r="B8" s="2" t="s">
        <v>418</v>
      </c>
      <c r="C8" s="50" t="s">
        <v>419</v>
      </c>
      <c r="D8" s="2">
        <v>1</v>
      </c>
      <c r="E8" s="21">
        <v>69</v>
      </c>
      <c r="F8" s="72">
        <v>42914</v>
      </c>
      <c r="G8" s="21" t="s">
        <v>112</v>
      </c>
      <c r="H8" s="22" t="s">
        <v>280</v>
      </c>
      <c r="I8" s="7">
        <v>42907</v>
      </c>
      <c r="J8" s="2" t="s">
        <v>52</v>
      </c>
      <c r="K8" s="2" t="s">
        <v>51</v>
      </c>
      <c r="L8" s="2">
        <v>7</v>
      </c>
      <c r="M8" s="73" t="s">
        <v>51</v>
      </c>
      <c r="N8" s="9">
        <v>42912</v>
      </c>
      <c r="O8" s="9">
        <v>42912</v>
      </c>
      <c r="P8" s="1">
        <v>48</v>
      </c>
      <c r="Q8" s="1">
        <v>55</v>
      </c>
      <c r="R8" s="9">
        <v>42914</v>
      </c>
      <c r="S8" s="1">
        <v>39</v>
      </c>
      <c r="T8" s="1">
        <v>41</v>
      </c>
      <c r="U8" s="9">
        <v>42914</v>
      </c>
      <c r="V8" s="1">
        <v>39</v>
      </c>
      <c r="W8" s="1">
        <v>41</v>
      </c>
      <c r="X8" s="9">
        <v>42919</v>
      </c>
      <c r="Y8" s="1">
        <v>48</v>
      </c>
      <c r="Z8" s="1">
        <v>55</v>
      </c>
      <c r="AA8" s="1">
        <v>5</v>
      </c>
      <c r="AC8" s="9"/>
      <c r="AF8"/>
      <c r="AG8"/>
      <c r="AH8"/>
      <c r="AI8"/>
      <c r="AJ8"/>
      <c r="AK8" s="2"/>
      <c r="AN8" s="71" t="s">
        <v>420</v>
      </c>
      <c r="AT8" s="9">
        <v>42915</v>
      </c>
      <c r="AU8" s="1">
        <v>1</v>
      </c>
      <c r="AV8" s="1">
        <v>0</v>
      </c>
      <c r="AW8" s="1">
        <v>0</v>
      </c>
      <c r="AX8" s="76" t="s">
        <v>421</v>
      </c>
    </row>
    <row r="9" spans="1:51">
      <c r="A9" s="2" t="s">
        <v>93</v>
      </c>
      <c r="B9" s="2" t="s">
        <v>422</v>
      </c>
      <c r="C9" s="50" t="s">
        <v>353</v>
      </c>
      <c r="D9" s="2">
        <v>0</v>
      </c>
      <c r="E9" s="21">
        <v>77</v>
      </c>
      <c r="F9" s="72">
        <v>42891</v>
      </c>
      <c r="G9" s="21" t="s">
        <v>11</v>
      </c>
      <c r="H9" s="22" t="s">
        <v>282</v>
      </c>
      <c r="I9" s="7">
        <v>42872</v>
      </c>
      <c r="J9" s="2" t="s">
        <v>52</v>
      </c>
      <c r="K9" s="7" t="s">
        <v>51</v>
      </c>
      <c r="L9" s="77">
        <v>21</v>
      </c>
      <c r="M9" s="73" t="s">
        <v>51</v>
      </c>
      <c r="N9" s="9">
        <v>42888</v>
      </c>
      <c r="O9" s="9">
        <v>42888</v>
      </c>
      <c r="P9" s="1">
        <v>40</v>
      </c>
      <c r="Q9" s="1">
        <v>50</v>
      </c>
      <c r="R9" s="9">
        <v>42891</v>
      </c>
      <c r="S9" s="1">
        <v>52</v>
      </c>
      <c r="T9" s="1">
        <v>60</v>
      </c>
      <c r="U9" s="9">
        <v>42891</v>
      </c>
      <c r="V9" s="1">
        <v>52</v>
      </c>
      <c r="W9" s="1">
        <v>60</v>
      </c>
      <c r="X9" s="9">
        <v>42894</v>
      </c>
      <c r="Y9" s="1">
        <v>42</v>
      </c>
      <c r="Z9" s="1">
        <v>55</v>
      </c>
      <c r="AA9" s="1">
        <v>3</v>
      </c>
      <c r="AC9" s="9">
        <v>42921</v>
      </c>
      <c r="AD9" s="1">
        <v>45</v>
      </c>
      <c r="AE9" s="1">
        <v>72</v>
      </c>
      <c r="AF9"/>
      <c r="AG9"/>
      <c r="AH9"/>
      <c r="AI9"/>
      <c r="AJ9"/>
      <c r="AK9" s="2"/>
      <c r="AN9" s="71" t="s">
        <v>423</v>
      </c>
      <c r="AQ9" s="1" t="s">
        <v>424</v>
      </c>
      <c r="AR9" s="1" t="s">
        <v>147</v>
      </c>
      <c r="AT9" s="9">
        <v>42892</v>
      </c>
      <c r="AU9" s="1">
        <v>1</v>
      </c>
      <c r="AV9" s="1">
        <v>0</v>
      </c>
      <c r="AW9" s="1">
        <v>0</v>
      </c>
      <c r="AX9" s="71" t="s">
        <v>409</v>
      </c>
    </row>
    <row r="10" spans="1:51">
      <c r="A10" s="2" t="s">
        <v>97</v>
      </c>
      <c r="B10" s="2" t="s">
        <v>425</v>
      </c>
      <c r="C10" s="50" t="s">
        <v>426</v>
      </c>
      <c r="D10" s="2">
        <v>1</v>
      </c>
      <c r="E10" s="21">
        <v>58</v>
      </c>
      <c r="F10" s="7">
        <v>42914</v>
      </c>
      <c r="G10" s="21" t="s">
        <v>11</v>
      </c>
      <c r="H10" s="22" t="s">
        <v>12</v>
      </c>
      <c r="I10" s="7">
        <v>42893</v>
      </c>
      <c r="J10" s="2" t="s">
        <v>52</v>
      </c>
      <c r="K10" s="2" t="s">
        <v>51</v>
      </c>
      <c r="L10" s="2">
        <v>21</v>
      </c>
      <c r="M10" s="1" t="s">
        <v>147</v>
      </c>
      <c r="N10" s="9" t="s">
        <v>147</v>
      </c>
      <c r="O10" s="9">
        <v>42913</v>
      </c>
      <c r="P10" s="1">
        <v>59</v>
      </c>
      <c r="Q10" s="1">
        <v>47</v>
      </c>
      <c r="R10" s="9">
        <v>42914</v>
      </c>
      <c r="S10" s="1">
        <v>59</v>
      </c>
      <c r="T10" s="1">
        <v>44</v>
      </c>
      <c r="U10" s="9">
        <v>42914</v>
      </c>
      <c r="V10" s="1">
        <v>59</v>
      </c>
      <c r="W10" s="1">
        <v>44</v>
      </c>
      <c r="X10" s="9">
        <v>42943</v>
      </c>
      <c r="Y10" s="1">
        <v>43</v>
      </c>
      <c r="Z10" s="1">
        <v>37</v>
      </c>
      <c r="AA10" s="1" t="s">
        <v>427</v>
      </c>
      <c r="AC10" s="9"/>
      <c r="AF10"/>
      <c r="AG10"/>
      <c r="AH10"/>
      <c r="AI10"/>
      <c r="AJ10"/>
      <c r="AK10" s="2"/>
      <c r="AN10" s="71" t="s">
        <v>428</v>
      </c>
      <c r="AQ10" s="1" t="s">
        <v>429</v>
      </c>
      <c r="AR10" s="1" t="s">
        <v>430</v>
      </c>
      <c r="AS10" s="65" t="s">
        <v>431</v>
      </c>
      <c r="AT10" s="9">
        <v>42915</v>
      </c>
      <c r="AU10" s="1">
        <v>1</v>
      </c>
      <c r="AV10" s="1">
        <v>0</v>
      </c>
      <c r="AW10" s="1">
        <v>0</v>
      </c>
      <c r="AX10" s="71" t="s">
        <v>432</v>
      </c>
    </row>
    <row r="11" spans="1:51">
      <c r="A11" s="21" t="s">
        <v>102</v>
      </c>
      <c r="B11" s="21">
        <v>3001786893</v>
      </c>
      <c r="C11" s="50" t="s">
        <v>134</v>
      </c>
      <c r="D11" s="47">
        <v>1</v>
      </c>
      <c r="E11" s="21">
        <v>83</v>
      </c>
      <c r="F11" s="23">
        <v>42970</v>
      </c>
      <c r="G11" s="21" t="s">
        <v>11</v>
      </c>
      <c r="H11" s="3" t="s">
        <v>282</v>
      </c>
      <c r="I11" s="7">
        <v>42950</v>
      </c>
      <c r="J11" s="2" t="s">
        <v>52</v>
      </c>
      <c r="K11" s="2" t="s">
        <v>51</v>
      </c>
      <c r="L11" s="2">
        <v>21</v>
      </c>
      <c r="M11" s="1">
        <v>0</v>
      </c>
      <c r="N11" s="9"/>
      <c r="O11" s="9">
        <v>42968</v>
      </c>
      <c r="P11" s="1">
        <v>48</v>
      </c>
      <c r="Q11" s="1">
        <v>48</v>
      </c>
      <c r="U11" s="9">
        <v>42968</v>
      </c>
      <c r="V11" s="1">
        <v>48</v>
      </c>
      <c r="W11" s="1">
        <v>48</v>
      </c>
      <c r="X11" s="9">
        <v>42994</v>
      </c>
      <c r="Y11" s="1">
        <v>49</v>
      </c>
      <c r="Z11" s="1">
        <v>47</v>
      </c>
      <c r="AC11" s="9"/>
      <c r="AF11"/>
      <c r="AG11"/>
      <c r="AH11"/>
      <c r="AI11"/>
      <c r="AJ11"/>
      <c r="AK11" s="2"/>
      <c r="AN11" s="71"/>
      <c r="AQ11" s="1" t="s">
        <v>433</v>
      </c>
      <c r="AS11" s="65"/>
      <c r="AT11" s="9">
        <v>42971</v>
      </c>
      <c r="AU11" s="1">
        <v>4</v>
      </c>
      <c r="AV11" s="1">
        <v>0</v>
      </c>
      <c r="AW11" s="1">
        <v>0</v>
      </c>
    </row>
    <row r="12" spans="1:51">
      <c r="A12" s="2" t="s">
        <v>115</v>
      </c>
      <c r="B12" s="2" t="s">
        <v>142</v>
      </c>
      <c r="C12" s="50" t="s">
        <v>137</v>
      </c>
      <c r="D12" s="2">
        <v>0</v>
      </c>
      <c r="E12" s="21">
        <v>48</v>
      </c>
      <c r="F12" s="7">
        <v>42977</v>
      </c>
      <c r="G12" s="21" t="s">
        <v>11</v>
      </c>
      <c r="H12" s="22" t="s">
        <v>12</v>
      </c>
      <c r="I12" s="7">
        <v>42950</v>
      </c>
      <c r="J12" s="2" t="s">
        <v>52</v>
      </c>
      <c r="K12" s="2" t="s">
        <v>51</v>
      </c>
      <c r="L12" s="2">
        <v>21</v>
      </c>
      <c r="M12" s="1" t="s">
        <v>147</v>
      </c>
      <c r="N12" s="9" t="s">
        <v>147</v>
      </c>
      <c r="O12" s="9">
        <v>42976</v>
      </c>
      <c r="P12" s="1">
        <v>63</v>
      </c>
      <c r="Q12" s="1">
        <v>60</v>
      </c>
      <c r="R12" s="9">
        <v>42977</v>
      </c>
      <c r="S12" s="1">
        <v>39</v>
      </c>
      <c r="T12" s="1">
        <v>53</v>
      </c>
      <c r="U12" s="9">
        <v>42977</v>
      </c>
      <c r="V12" s="1">
        <v>39</v>
      </c>
      <c r="W12" s="1">
        <v>53</v>
      </c>
      <c r="X12" s="9">
        <v>42978</v>
      </c>
      <c r="Y12" s="1">
        <v>54</v>
      </c>
      <c r="Z12" s="1">
        <v>61</v>
      </c>
      <c r="AA12" s="1">
        <v>1</v>
      </c>
      <c r="AC12" s="9">
        <v>42979</v>
      </c>
      <c r="AD12" s="1">
        <v>42</v>
      </c>
      <c r="AE12" s="1">
        <v>57</v>
      </c>
      <c r="AF12" s="8">
        <v>42980</v>
      </c>
      <c r="AG12" s="1">
        <v>24</v>
      </c>
      <c r="AH12" s="1">
        <v>46</v>
      </c>
      <c r="AI12" s="8">
        <v>42987</v>
      </c>
      <c r="AJ12"/>
      <c r="AK12" s="2"/>
      <c r="AN12" s="71"/>
      <c r="AS12" s="65"/>
      <c r="AT12" s="78">
        <v>42978</v>
      </c>
      <c r="AU12" s="1">
        <v>1</v>
      </c>
      <c r="AX12" s="71" t="s">
        <v>434</v>
      </c>
    </row>
    <row r="13" spans="1:51">
      <c r="A13" s="2" t="s">
        <v>122</v>
      </c>
      <c r="B13" s="2">
        <v>3003003566</v>
      </c>
      <c r="C13" s="50" t="s">
        <v>435</v>
      </c>
      <c r="D13" s="2">
        <v>1</v>
      </c>
      <c r="E13" s="21">
        <v>77</v>
      </c>
      <c r="F13" s="7">
        <v>43164</v>
      </c>
      <c r="G13" s="2" t="s">
        <v>190</v>
      </c>
      <c r="H13" s="3" t="s">
        <v>12</v>
      </c>
      <c r="I13" s="7">
        <v>43150</v>
      </c>
      <c r="J13" s="2" t="s">
        <v>52</v>
      </c>
      <c r="K13" s="2" t="s">
        <v>51</v>
      </c>
      <c r="L13" s="2">
        <v>21</v>
      </c>
      <c r="M13" s="1" t="s">
        <v>51</v>
      </c>
      <c r="N13" s="9">
        <v>43161</v>
      </c>
      <c r="O13" s="9">
        <v>43161</v>
      </c>
      <c r="P13" s="1">
        <v>53</v>
      </c>
      <c r="Q13" s="1">
        <v>60</v>
      </c>
      <c r="R13" s="9">
        <v>43162</v>
      </c>
      <c r="S13" s="1">
        <v>43</v>
      </c>
      <c r="T13" s="1">
        <v>54</v>
      </c>
      <c r="U13" s="9">
        <v>43164</v>
      </c>
      <c r="V13" s="1">
        <v>52</v>
      </c>
      <c r="W13" s="1">
        <v>50</v>
      </c>
      <c r="AQ13" s="1" t="s">
        <v>436</v>
      </c>
      <c r="AR13" s="1" t="s">
        <v>437</v>
      </c>
      <c r="AS13" s="1" t="s">
        <v>438</v>
      </c>
      <c r="AT13" s="9">
        <v>42801</v>
      </c>
      <c r="AU13" s="1">
        <v>5</v>
      </c>
      <c r="AV13" s="1">
        <v>0</v>
      </c>
      <c r="AW13" s="1">
        <v>0</v>
      </c>
    </row>
    <row r="14" spans="1:51">
      <c r="A14" s="2" t="s">
        <v>439</v>
      </c>
      <c r="B14" s="2">
        <v>3000424867</v>
      </c>
      <c r="C14" s="50" t="s">
        <v>440</v>
      </c>
      <c r="D14" s="2">
        <v>1</v>
      </c>
      <c r="E14" s="21">
        <v>40</v>
      </c>
      <c r="F14" s="7">
        <v>43208</v>
      </c>
      <c r="G14" s="2" t="s">
        <v>191</v>
      </c>
      <c r="H14" s="3" t="s">
        <v>12</v>
      </c>
      <c r="I14" s="7">
        <v>43191</v>
      </c>
      <c r="J14" s="2" t="s">
        <v>52</v>
      </c>
      <c r="K14" s="2" t="s">
        <v>51</v>
      </c>
      <c r="L14" s="2">
        <v>21</v>
      </c>
      <c r="N14" s="9"/>
      <c r="O14" s="9">
        <v>43206</v>
      </c>
      <c r="P14" s="1">
        <v>35</v>
      </c>
      <c r="Q14" s="1">
        <v>58</v>
      </c>
      <c r="R14" s="9"/>
      <c r="U14" s="9">
        <v>43208</v>
      </c>
      <c r="V14" s="1">
        <v>43</v>
      </c>
      <c r="W14" s="1">
        <v>25</v>
      </c>
      <c r="X14" s="9">
        <v>43211</v>
      </c>
      <c r="Y14" s="1">
        <v>27</v>
      </c>
      <c r="Z14" s="1">
        <v>32</v>
      </c>
      <c r="AC14" s="9">
        <v>43214</v>
      </c>
      <c r="AD14" s="1">
        <v>19</v>
      </c>
      <c r="AE14" s="1">
        <v>27</v>
      </c>
      <c r="AF14" s="9">
        <v>43216</v>
      </c>
      <c r="AG14" s="1">
        <v>23</v>
      </c>
      <c r="AH14" s="1">
        <v>30</v>
      </c>
      <c r="AI14" s="9">
        <v>43228</v>
      </c>
      <c r="AJ14" s="1">
        <v>33</v>
      </c>
      <c r="AK14" s="1">
        <v>37</v>
      </c>
      <c r="AN14" s="65" t="s">
        <v>441</v>
      </c>
      <c r="AU14" s="1">
        <v>2</v>
      </c>
      <c r="AV14" s="1">
        <v>0</v>
      </c>
      <c r="AW14" s="1">
        <v>0</v>
      </c>
    </row>
    <row r="15" spans="1:51">
      <c r="A15" s="2" t="s">
        <v>314</v>
      </c>
      <c r="B15" s="2">
        <v>300862193</v>
      </c>
      <c r="C15" s="50" t="s">
        <v>442</v>
      </c>
      <c r="D15" s="2">
        <v>1</v>
      </c>
      <c r="E15" s="21">
        <v>67</v>
      </c>
      <c r="F15" s="7">
        <v>43234</v>
      </c>
      <c r="G15" s="21" t="s">
        <v>11</v>
      </c>
      <c r="H15" s="21" t="s">
        <v>12</v>
      </c>
      <c r="I15" s="7"/>
      <c r="L15" s="2">
        <v>21</v>
      </c>
      <c r="N15" s="9"/>
      <c r="O15" s="9">
        <v>43231</v>
      </c>
      <c r="P15" s="1">
        <v>49</v>
      </c>
      <c r="Q15" s="1">
        <v>51</v>
      </c>
      <c r="R15" s="9"/>
      <c r="U15" s="9">
        <v>43234</v>
      </c>
      <c r="V15" s="1">
        <v>46</v>
      </c>
      <c r="W15" s="1">
        <v>38</v>
      </c>
      <c r="AN15" s="65" t="s">
        <v>443</v>
      </c>
    </row>
    <row r="16" spans="1:51">
      <c r="A16" s="2" t="s">
        <v>184</v>
      </c>
      <c r="B16" s="21">
        <v>3002008694</v>
      </c>
      <c r="C16" s="50" t="s">
        <v>192</v>
      </c>
      <c r="E16" s="21">
        <v>76</v>
      </c>
      <c r="F16" s="7">
        <v>43241</v>
      </c>
      <c r="G16" s="2" t="s">
        <v>11</v>
      </c>
      <c r="H16" s="3" t="s">
        <v>281</v>
      </c>
      <c r="I16" s="7">
        <v>43219</v>
      </c>
      <c r="J16" s="2" t="s">
        <v>52</v>
      </c>
      <c r="K16" s="2" t="s">
        <v>51</v>
      </c>
      <c r="L16" s="2">
        <v>21</v>
      </c>
      <c r="N16" s="9"/>
      <c r="O16" s="9">
        <v>43238</v>
      </c>
      <c r="P16" s="1">
        <v>61</v>
      </c>
      <c r="Q16" s="1">
        <v>59</v>
      </c>
      <c r="R16" s="9"/>
      <c r="U16" s="9">
        <v>43241</v>
      </c>
      <c r="V16" s="1">
        <v>59</v>
      </c>
      <c r="W16" s="1">
        <v>45</v>
      </c>
      <c r="X16" s="9">
        <v>43244</v>
      </c>
      <c r="Y16" s="1">
        <v>72</v>
      </c>
      <c r="Z16" s="1">
        <v>65</v>
      </c>
      <c r="AA16" s="1">
        <v>3</v>
      </c>
      <c r="AC16" s="9">
        <v>43255</v>
      </c>
      <c r="AD16" s="1">
        <v>57</v>
      </c>
      <c r="AE16" s="1">
        <v>55</v>
      </c>
      <c r="AF16" s="9">
        <v>43440</v>
      </c>
      <c r="AG16" s="1">
        <v>47</v>
      </c>
      <c r="AH16" s="1">
        <v>64</v>
      </c>
      <c r="AN16" s="65" t="s">
        <v>444</v>
      </c>
      <c r="AQ16" s="1" t="s">
        <v>445</v>
      </c>
      <c r="AR16" s="1" t="s">
        <v>437</v>
      </c>
      <c r="AS16" s="1" t="s">
        <v>446</v>
      </c>
      <c r="AT16" s="9">
        <v>43242</v>
      </c>
      <c r="AU16" s="1">
        <v>1</v>
      </c>
      <c r="AV16" s="1">
        <v>0</v>
      </c>
      <c r="AW16" s="1">
        <v>0</v>
      </c>
    </row>
    <row r="17" spans="1:50">
      <c r="A17" s="2" t="s">
        <v>185</v>
      </c>
      <c r="B17" s="21">
        <v>3000110112</v>
      </c>
      <c r="C17" s="50" t="s">
        <v>356</v>
      </c>
      <c r="D17" s="2">
        <v>1</v>
      </c>
      <c r="E17" s="21">
        <v>69</v>
      </c>
      <c r="F17" s="7">
        <v>43250</v>
      </c>
      <c r="G17" s="2" t="s">
        <v>191</v>
      </c>
      <c r="H17" s="3" t="s">
        <v>280</v>
      </c>
      <c r="I17" s="7">
        <v>43230</v>
      </c>
      <c r="J17" s="2" t="s">
        <v>52</v>
      </c>
      <c r="K17" s="2" t="s">
        <v>51</v>
      </c>
      <c r="L17" s="2">
        <v>21</v>
      </c>
      <c r="N17" s="9"/>
      <c r="O17" s="9">
        <v>43248</v>
      </c>
      <c r="P17" s="1">
        <v>51</v>
      </c>
      <c r="Q17" s="1">
        <v>58</v>
      </c>
      <c r="R17" s="9"/>
      <c r="U17" s="9">
        <v>43250</v>
      </c>
      <c r="V17" s="1">
        <v>48</v>
      </c>
      <c r="W17" s="1">
        <v>53</v>
      </c>
      <c r="X17" s="9">
        <v>43342</v>
      </c>
      <c r="Y17" s="1">
        <v>48</v>
      </c>
      <c r="Z17" s="1">
        <v>48</v>
      </c>
      <c r="AN17" s="65" t="s">
        <v>447</v>
      </c>
      <c r="AT17" s="9">
        <v>43251</v>
      </c>
      <c r="AU17" s="1">
        <v>1</v>
      </c>
      <c r="AV17" s="1">
        <v>0</v>
      </c>
      <c r="AW17" s="1">
        <v>0</v>
      </c>
    </row>
    <row r="18" spans="1:50">
      <c r="A18" s="2" t="s">
        <v>186</v>
      </c>
      <c r="B18" s="21">
        <v>3003020338</v>
      </c>
      <c r="C18" s="50" t="s">
        <v>357</v>
      </c>
      <c r="E18" s="21">
        <v>61</v>
      </c>
      <c r="F18" s="23">
        <v>43346</v>
      </c>
      <c r="G18" s="2" t="s">
        <v>190</v>
      </c>
      <c r="H18" s="3" t="s">
        <v>12</v>
      </c>
      <c r="I18" s="7">
        <v>43325</v>
      </c>
      <c r="J18" s="2" t="s">
        <v>52</v>
      </c>
      <c r="K18" s="2" t="s">
        <v>51</v>
      </c>
      <c r="L18" s="2">
        <v>21</v>
      </c>
      <c r="N18" s="9"/>
      <c r="O18" s="9">
        <v>43335</v>
      </c>
      <c r="P18" s="1">
        <v>51</v>
      </c>
      <c r="Q18" s="1">
        <v>37</v>
      </c>
      <c r="R18" s="9">
        <v>43346</v>
      </c>
      <c r="S18" s="1">
        <v>38</v>
      </c>
      <c r="T18" s="1">
        <v>34</v>
      </c>
      <c r="U18" s="9"/>
      <c r="X18" s="9">
        <v>43377</v>
      </c>
      <c r="Y18" s="1">
        <v>40</v>
      </c>
      <c r="Z18" s="1">
        <v>32</v>
      </c>
      <c r="AT18" s="9">
        <v>43347</v>
      </c>
      <c r="AU18" s="1">
        <v>1</v>
      </c>
      <c r="AV18" s="1">
        <v>0</v>
      </c>
      <c r="AW18" s="1">
        <v>0</v>
      </c>
    </row>
    <row r="19" spans="1:50">
      <c r="A19" s="2" t="s">
        <v>187</v>
      </c>
      <c r="B19" s="21">
        <v>3001797922</v>
      </c>
      <c r="C19" s="50" t="s">
        <v>178</v>
      </c>
      <c r="E19" s="21">
        <v>75</v>
      </c>
      <c r="F19" s="23">
        <v>43369</v>
      </c>
      <c r="G19" s="2" t="s">
        <v>11</v>
      </c>
      <c r="H19" s="3" t="s">
        <v>284</v>
      </c>
      <c r="I19" s="7">
        <v>43328</v>
      </c>
      <c r="J19" s="2" t="s">
        <v>52</v>
      </c>
      <c r="K19" s="2" t="s">
        <v>51</v>
      </c>
      <c r="N19" s="9"/>
      <c r="O19" s="9">
        <v>43364</v>
      </c>
      <c r="P19" s="1">
        <v>69</v>
      </c>
      <c r="Q19" s="1">
        <v>58</v>
      </c>
      <c r="R19" s="9">
        <v>43368</v>
      </c>
      <c r="S19" s="1">
        <v>60</v>
      </c>
      <c r="T19" s="1">
        <v>52</v>
      </c>
      <c r="U19" s="9">
        <v>43369</v>
      </c>
      <c r="V19" s="1">
        <v>63</v>
      </c>
      <c r="W19" s="1">
        <v>56</v>
      </c>
      <c r="X19" s="9">
        <v>43398</v>
      </c>
      <c r="Y19" s="1">
        <v>59</v>
      </c>
      <c r="Z19" s="1">
        <v>52</v>
      </c>
      <c r="AT19" s="9">
        <v>43370</v>
      </c>
      <c r="AU19" s="1">
        <v>0</v>
      </c>
      <c r="AV19" s="1">
        <v>0</v>
      </c>
      <c r="AW19" s="1">
        <v>0</v>
      </c>
    </row>
    <row r="20" spans="1:50">
      <c r="A20" s="2" t="s">
        <v>188</v>
      </c>
      <c r="B20" s="21">
        <v>3003021873</v>
      </c>
      <c r="C20" s="50" t="s">
        <v>358</v>
      </c>
      <c r="E20" s="21">
        <v>77</v>
      </c>
      <c r="F20" s="23">
        <v>43371</v>
      </c>
      <c r="G20" s="2" t="s">
        <v>11</v>
      </c>
      <c r="H20" s="3" t="s">
        <v>281</v>
      </c>
      <c r="I20" s="7">
        <v>43350</v>
      </c>
      <c r="J20" s="2" t="s">
        <v>52</v>
      </c>
      <c r="K20" s="2" t="s">
        <v>51</v>
      </c>
      <c r="L20" s="2">
        <v>21</v>
      </c>
      <c r="N20" s="9"/>
      <c r="O20" s="9">
        <v>43369</v>
      </c>
      <c r="P20" s="1">
        <v>62</v>
      </c>
      <c r="Q20" s="1">
        <v>57</v>
      </c>
      <c r="R20" s="9"/>
      <c r="U20" s="9">
        <v>43371</v>
      </c>
      <c r="V20" s="1">
        <v>55</v>
      </c>
      <c r="W20" s="1">
        <v>54</v>
      </c>
      <c r="X20" s="9">
        <v>43400</v>
      </c>
      <c r="Y20" s="1">
        <v>64</v>
      </c>
      <c r="Z20" s="1">
        <v>57</v>
      </c>
      <c r="AT20" s="9">
        <v>43372</v>
      </c>
      <c r="AU20" s="1">
        <v>14</v>
      </c>
      <c r="AV20" s="1">
        <v>0</v>
      </c>
      <c r="AW20" s="1">
        <v>0</v>
      </c>
    </row>
    <row r="21" spans="1:50">
      <c r="A21" s="2" t="s">
        <v>199</v>
      </c>
      <c r="B21" s="21">
        <v>3000891118</v>
      </c>
      <c r="C21" s="50" t="s">
        <v>200</v>
      </c>
      <c r="E21" s="21">
        <v>78</v>
      </c>
      <c r="F21" s="23">
        <v>43434</v>
      </c>
      <c r="G21" s="2" t="s">
        <v>11</v>
      </c>
      <c r="H21" s="3" t="s">
        <v>285</v>
      </c>
      <c r="I21" s="7">
        <v>43413</v>
      </c>
      <c r="J21" s="2" t="s">
        <v>52</v>
      </c>
      <c r="K21" s="2" t="s">
        <v>51</v>
      </c>
      <c r="L21" s="2">
        <v>21</v>
      </c>
      <c r="N21" s="9"/>
      <c r="O21" s="9">
        <v>43432</v>
      </c>
      <c r="P21" s="1">
        <v>57</v>
      </c>
      <c r="Q21" s="1">
        <v>47</v>
      </c>
      <c r="R21" s="9"/>
      <c r="U21" s="9">
        <v>43434</v>
      </c>
      <c r="V21" s="1">
        <v>48</v>
      </c>
      <c r="W21" s="1">
        <v>49</v>
      </c>
      <c r="AU21" s="1">
        <v>8</v>
      </c>
      <c r="AV21" s="1">
        <v>0</v>
      </c>
      <c r="AW21" s="1">
        <v>0</v>
      </c>
    </row>
    <row r="22" spans="1:50">
      <c r="A22" s="2" t="s">
        <v>201</v>
      </c>
      <c r="B22" s="21">
        <v>3001856471</v>
      </c>
      <c r="C22" s="50" t="s">
        <v>202</v>
      </c>
      <c r="E22" s="21">
        <v>75</v>
      </c>
      <c r="F22" s="23">
        <v>43446</v>
      </c>
      <c r="G22" s="2" t="s">
        <v>203</v>
      </c>
      <c r="H22" s="3" t="s">
        <v>280</v>
      </c>
      <c r="I22" s="7">
        <v>43432</v>
      </c>
      <c r="J22" s="2" t="s">
        <v>52</v>
      </c>
      <c r="K22" s="2" t="s">
        <v>51</v>
      </c>
      <c r="L22" s="2">
        <v>21</v>
      </c>
      <c r="N22" s="9"/>
      <c r="O22" s="9"/>
      <c r="R22" s="9"/>
      <c r="U22" s="9">
        <v>43446</v>
      </c>
      <c r="V22" s="1">
        <v>47</v>
      </c>
      <c r="W22" s="1">
        <v>42</v>
      </c>
      <c r="AT22" s="9">
        <v>43447</v>
      </c>
      <c r="AU22" s="1">
        <v>15</v>
      </c>
      <c r="AV22" s="1">
        <v>0</v>
      </c>
      <c r="AW22" s="1">
        <v>0</v>
      </c>
    </row>
    <row r="23" spans="1:50">
      <c r="A23" s="2" t="s">
        <v>206</v>
      </c>
      <c r="B23" s="21">
        <v>3003035122</v>
      </c>
      <c r="C23" s="50" t="s">
        <v>207</v>
      </c>
      <c r="E23" s="21">
        <v>89</v>
      </c>
      <c r="F23" s="23">
        <v>43460</v>
      </c>
      <c r="G23" s="2" t="s">
        <v>11</v>
      </c>
      <c r="H23" s="3" t="s">
        <v>282</v>
      </c>
      <c r="I23" s="7">
        <v>43439</v>
      </c>
      <c r="J23" s="2" t="s">
        <v>52</v>
      </c>
      <c r="K23" s="2" t="s">
        <v>51</v>
      </c>
      <c r="L23" s="2">
        <v>21</v>
      </c>
      <c r="N23" s="9"/>
      <c r="O23" s="9">
        <v>43456</v>
      </c>
      <c r="P23" s="1">
        <v>45</v>
      </c>
      <c r="Q23" s="1">
        <v>38</v>
      </c>
      <c r="R23" s="9"/>
      <c r="U23" s="9"/>
      <c r="X23" s="9">
        <v>43462</v>
      </c>
      <c r="Y23" s="1">
        <v>63</v>
      </c>
      <c r="Z23" s="1">
        <v>41</v>
      </c>
      <c r="AT23" s="9">
        <v>43461</v>
      </c>
      <c r="AU23" s="1">
        <v>3</v>
      </c>
      <c r="AV23" s="1">
        <v>0</v>
      </c>
      <c r="AW23" s="1">
        <v>0</v>
      </c>
    </row>
    <row r="24" spans="1:50">
      <c r="A24" s="2" t="s">
        <v>217</v>
      </c>
      <c r="B24" s="21">
        <v>3003032161</v>
      </c>
      <c r="C24" s="50" t="s">
        <v>218</v>
      </c>
      <c r="E24" s="21">
        <v>79</v>
      </c>
      <c r="F24" s="23">
        <v>43490</v>
      </c>
      <c r="G24" s="2" t="s">
        <v>11</v>
      </c>
      <c r="H24" s="3" t="s">
        <v>281</v>
      </c>
      <c r="I24" s="7">
        <v>43469</v>
      </c>
      <c r="J24" s="2" t="s">
        <v>52</v>
      </c>
      <c r="K24" s="2" t="s">
        <v>51</v>
      </c>
      <c r="L24" s="2">
        <v>21</v>
      </c>
      <c r="M24" s="1" t="s">
        <v>51</v>
      </c>
      <c r="N24" s="9">
        <v>43123</v>
      </c>
      <c r="O24" s="9">
        <v>43488</v>
      </c>
      <c r="P24" s="1">
        <v>76</v>
      </c>
      <c r="Q24" s="1">
        <v>62</v>
      </c>
      <c r="R24" s="9">
        <v>43489</v>
      </c>
      <c r="S24" s="1">
        <v>53</v>
      </c>
      <c r="T24" s="1">
        <v>50</v>
      </c>
      <c r="U24" s="9">
        <v>43490</v>
      </c>
      <c r="V24" s="1">
        <v>44</v>
      </c>
      <c r="W24" s="1">
        <v>45</v>
      </c>
      <c r="X24" s="9">
        <v>43493</v>
      </c>
      <c r="Y24" s="1">
        <v>56</v>
      </c>
      <c r="Z24" s="1">
        <v>43</v>
      </c>
      <c r="AC24" s="9">
        <v>43496</v>
      </c>
      <c r="AD24" s="1">
        <v>68</v>
      </c>
      <c r="AE24" s="1">
        <v>57</v>
      </c>
      <c r="AF24" s="9">
        <v>43519</v>
      </c>
      <c r="AG24" s="1">
        <v>50</v>
      </c>
      <c r="AH24" s="1">
        <v>50</v>
      </c>
      <c r="AN24" s="65" t="s">
        <v>448</v>
      </c>
      <c r="AT24" s="9">
        <v>43491</v>
      </c>
      <c r="AU24" s="1">
        <v>6</v>
      </c>
      <c r="AV24" s="1">
        <v>0</v>
      </c>
      <c r="AW24" s="1">
        <v>0</v>
      </c>
    </row>
    <row r="25" spans="1:50">
      <c r="A25" s="2" t="s">
        <v>219</v>
      </c>
      <c r="B25" s="21">
        <v>3003036499</v>
      </c>
      <c r="C25" s="50" t="s">
        <v>220</v>
      </c>
      <c r="E25" s="21">
        <v>60</v>
      </c>
      <c r="F25" s="23">
        <v>43500</v>
      </c>
      <c r="G25" s="2" t="s">
        <v>190</v>
      </c>
      <c r="H25" s="3" t="s">
        <v>283</v>
      </c>
      <c r="I25" s="7">
        <v>43479</v>
      </c>
      <c r="J25" s="2" t="s">
        <v>52</v>
      </c>
      <c r="K25" s="2" t="s">
        <v>51</v>
      </c>
      <c r="L25" s="2">
        <v>21</v>
      </c>
      <c r="N25" s="9"/>
      <c r="O25" s="9">
        <v>43498</v>
      </c>
      <c r="P25" s="1">
        <v>67</v>
      </c>
      <c r="Q25" s="1">
        <v>58</v>
      </c>
      <c r="R25" s="9"/>
      <c r="U25" s="9"/>
      <c r="X25" s="9">
        <v>43505</v>
      </c>
      <c r="Y25" s="1">
        <v>76</v>
      </c>
      <c r="Z25" s="1">
        <v>63</v>
      </c>
      <c r="AT25" s="9">
        <v>43501</v>
      </c>
      <c r="AU25" s="1">
        <v>1</v>
      </c>
      <c r="AV25" s="1">
        <v>0</v>
      </c>
      <c r="AW25" s="1">
        <v>0</v>
      </c>
    </row>
    <row r="26" spans="1:50">
      <c r="A26" s="2" t="s">
        <v>221</v>
      </c>
      <c r="B26" s="21">
        <v>3003029566</v>
      </c>
      <c r="C26" s="50" t="s">
        <v>359</v>
      </c>
      <c r="E26" s="21">
        <v>83</v>
      </c>
      <c r="F26" s="23">
        <v>43502</v>
      </c>
      <c r="G26" s="21" t="s">
        <v>11</v>
      </c>
      <c r="H26" s="3" t="s">
        <v>282</v>
      </c>
      <c r="I26" s="7">
        <v>43489</v>
      </c>
      <c r="J26" s="2" t="s">
        <v>52</v>
      </c>
      <c r="K26" s="2" t="s">
        <v>51</v>
      </c>
      <c r="L26" s="2">
        <v>14</v>
      </c>
      <c r="N26" s="9"/>
      <c r="O26" s="9">
        <v>43498</v>
      </c>
      <c r="P26" s="1">
        <v>61</v>
      </c>
      <c r="Q26" s="1">
        <v>55</v>
      </c>
      <c r="R26" s="9">
        <v>43501</v>
      </c>
      <c r="S26" s="1">
        <v>63</v>
      </c>
      <c r="T26" s="1">
        <v>62</v>
      </c>
      <c r="U26" s="9">
        <v>43502</v>
      </c>
      <c r="V26" s="1">
        <v>70</v>
      </c>
      <c r="W26" s="1">
        <v>59</v>
      </c>
      <c r="X26" s="9">
        <v>43504</v>
      </c>
      <c r="Y26" s="1">
        <v>67</v>
      </c>
      <c r="Z26" s="1">
        <v>60</v>
      </c>
      <c r="AT26" s="9">
        <v>43503</v>
      </c>
      <c r="AU26" s="1">
        <v>1</v>
      </c>
      <c r="AV26" s="1">
        <v>0</v>
      </c>
      <c r="AW26" s="1">
        <v>0</v>
      </c>
    </row>
    <row r="27" spans="1:50">
      <c r="A27" s="21" t="s">
        <v>224</v>
      </c>
      <c r="B27" s="21">
        <v>3003036536</v>
      </c>
      <c r="C27" s="50" t="s">
        <v>225</v>
      </c>
      <c r="E27" s="21">
        <v>74</v>
      </c>
      <c r="F27" s="23">
        <v>43539</v>
      </c>
      <c r="G27" s="21" t="s">
        <v>11</v>
      </c>
      <c r="H27" s="22" t="s">
        <v>279</v>
      </c>
      <c r="I27" s="7">
        <v>43518</v>
      </c>
      <c r="J27" s="2" t="s">
        <v>52</v>
      </c>
      <c r="K27" s="2" t="s">
        <v>51</v>
      </c>
      <c r="L27" s="2">
        <v>21</v>
      </c>
      <c r="M27" s="1" t="s">
        <v>406</v>
      </c>
      <c r="N27" s="9">
        <v>43537</v>
      </c>
      <c r="O27" s="9">
        <v>43537</v>
      </c>
      <c r="P27" s="1">
        <v>62</v>
      </c>
      <c r="Q27" s="1">
        <v>63</v>
      </c>
      <c r="R27" s="9">
        <v>43538</v>
      </c>
      <c r="S27" s="1">
        <v>84</v>
      </c>
      <c r="T27" s="1">
        <v>61</v>
      </c>
      <c r="U27" s="9">
        <v>43539</v>
      </c>
      <c r="V27" s="1">
        <v>74</v>
      </c>
      <c r="W27" s="1">
        <v>58</v>
      </c>
      <c r="X27" s="9">
        <v>43540</v>
      </c>
      <c r="Y27" s="1">
        <v>61</v>
      </c>
      <c r="Z27" s="1">
        <v>49</v>
      </c>
      <c r="AC27" s="9">
        <v>43544</v>
      </c>
      <c r="AD27" s="1">
        <v>68</v>
      </c>
      <c r="AE27" s="1">
        <v>65</v>
      </c>
      <c r="AF27" s="9">
        <v>43546</v>
      </c>
      <c r="AG27" s="1">
        <v>67</v>
      </c>
      <c r="AH27" s="1">
        <v>54</v>
      </c>
      <c r="AI27" s="9">
        <v>43552</v>
      </c>
      <c r="AJ27" s="1">
        <v>67</v>
      </c>
      <c r="AK27" s="1">
        <v>55</v>
      </c>
      <c r="AN27" s="65" t="s">
        <v>449</v>
      </c>
      <c r="AT27" s="9">
        <v>43540</v>
      </c>
      <c r="AU27" s="1" t="s">
        <v>450</v>
      </c>
      <c r="AV27" s="1">
        <v>0</v>
      </c>
      <c r="AW27" s="1">
        <v>0</v>
      </c>
    </row>
    <row r="28" spans="1:50">
      <c r="A28" s="21" t="s">
        <v>227</v>
      </c>
      <c r="B28" s="21">
        <v>3001443269</v>
      </c>
      <c r="C28" s="50" t="s">
        <v>228</v>
      </c>
      <c r="E28" s="21">
        <v>75</v>
      </c>
      <c r="F28" s="23">
        <v>43556</v>
      </c>
      <c r="G28" s="21" t="s">
        <v>229</v>
      </c>
      <c r="H28" s="22" t="s">
        <v>280</v>
      </c>
      <c r="I28" s="7">
        <v>43535</v>
      </c>
      <c r="J28" s="2" t="s">
        <v>52</v>
      </c>
      <c r="K28" s="2" t="s">
        <v>51</v>
      </c>
      <c r="M28" s="1" t="s">
        <v>406</v>
      </c>
      <c r="N28" s="9">
        <v>43554</v>
      </c>
      <c r="O28" s="9">
        <v>43544</v>
      </c>
      <c r="P28" s="1">
        <v>51</v>
      </c>
      <c r="Q28" s="1">
        <v>65</v>
      </c>
      <c r="R28" s="9">
        <v>43551</v>
      </c>
      <c r="S28" s="1">
        <v>68</v>
      </c>
      <c r="T28" s="1">
        <v>52</v>
      </c>
      <c r="U28" s="9">
        <v>43556</v>
      </c>
      <c r="V28" s="1">
        <v>68</v>
      </c>
      <c r="W28" s="1">
        <v>57</v>
      </c>
      <c r="X28" s="9">
        <v>43558</v>
      </c>
      <c r="Y28" s="1">
        <v>77</v>
      </c>
      <c r="Z28" s="1">
        <v>64</v>
      </c>
      <c r="AC28" s="9">
        <v>43563</v>
      </c>
      <c r="AD28" s="1">
        <v>92</v>
      </c>
      <c r="AE28" s="1">
        <v>76</v>
      </c>
      <c r="AF28" s="9">
        <v>43566</v>
      </c>
      <c r="AG28" s="1">
        <v>62</v>
      </c>
      <c r="AH28" s="1">
        <v>57</v>
      </c>
      <c r="AI28" s="9">
        <v>43571</v>
      </c>
      <c r="AJ28" s="1">
        <v>58</v>
      </c>
      <c r="AK28" s="1">
        <v>58</v>
      </c>
      <c r="AN28" s="65" t="s">
        <v>451</v>
      </c>
      <c r="AT28" s="9">
        <v>43557</v>
      </c>
      <c r="AU28" s="1">
        <v>5</v>
      </c>
      <c r="AV28" s="1">
        <v>0</v>
      </c>
      <c r="AW28" s="1">
        <v>0</v>
      </c>
      <c r="AX28" s="71" t="s">
        <v>452</v>
      </c>
    </row>
    <row r="29" spans="1:50">
      <c r="A29" s="21" t="s">
        <v>230</v>
      </c>
      <c r="B29" s="21">
        <v>3003032226</v>
      </c>
      <c r="C29" s="50" t="s">
        <v>231</v>
      </c>
      <c r="E29" s="21">
        <v>64</v>
      </c>
      <c r="F29" s="23">
        <v>43565</v>
      </c>
      <c r="G29" s="21" t="s">
        <v>190</v>
      </c>
      <c r="H29" s="22" t="s">
        <v>277</v>
      </c>
      <c r="I29" s="7">
        <v>43460</v>
      </c>
      <c r="J29" s="2" t="s">
        <v>52</v>
      </c>
      <c r="K29" s="2" t="s">
        <v>51</v>
      </c>
      <c r="M29" s="1" t="s">
        <v>453</v>
      </c>
      <c r="N29" s="9">
        <v>43563</v>
      </c>
      <c r="O29" s="9">
        <v>43563</v>
      </c>
      <c r="P29" s="1">
        <v>75</v>
      </c>
      <c r="Q29" s="1">
        <v>63</v>
      </c>
      <c r="R29" s="9">
        <v>43564</v>
      </c>
      <c r="S29" s="1">
        <v>54</v>
      </c>
      <c r="T29" s="1">
        <v>52</v>
      </c>
      <c r="U29" s="9">
        <v>43565</v>
      </c>
      <c r="V29" s="1">
        <v>50</v>
      </c>
      <c r="W29" s="1">
        <v>43</v>
      </c>
      <c r="X29" s="9">
        <v>43567</v>
      </c>
      <c r="Y29" s="1">
        <v>61</v>
      </c>
      <c r="Z29" s="1">
        <v>57</v>
      </c>
      <c r="AC29" s="9">
        <v>43570</v>
      </c>
      <c r="AD29" s="1">
        <v>56</v>
      </c>
      <c r="AE29" s="1">
        <v>57</v>
      </c>
      <c r="AN29" s="65" t="s">
        <v>454</v>
      </c>
      <c r="AT29" s="9">
        <v>43566</v>
      </c>
      <c r="AU29" s="1">
        <v>7</v>
      </c>
      <c r="AV29" s="1">
        <v>0</v>
      </c>
      <c r="AW29" s="1">
        <v>0</v>
      </c>
    </row>
    <row r="30" spans="1:50">
      <c r="A30" s="21" t="s">
        <v>234</v>
      </c>
      <c r="B30" s="21">
        <v>3003042159</v>
      </c>
      <c r="C30" s="50" t="s">
        <v>235</v>
      </c>
      <c r="E30" s="21">
        <v>57</v>
      </c>
      <c r="F30" s="23">
        <v>43593</v>
      </c>
      <c r="G30" s="21" t="s">
        <v>190</v>
      </c>
      <c r="H30" s="22" t="s">
        <v>12</v>
      </c>
      <c r="I30" s="7">
        <v>43572</v>
      </c>
      <c r="J30" s="2" t="s">
        <v>52</v>
      </c>
      <c r="K30" s="2" t="s">
        <v>51</v>
      </c>
      <c r="O30" s="9">
        <v>43581</v>
      </c>
      <c r="P30" s="1">
        <v>40</v>
      </c>
      <c r="Q30" s="1">
        <v>45</v>
      </c>
      <c r="R30" s="9">
        <v>43592</v>
      </c>
      <c r="S30" s="1">
        <v>44</v>
      </c>
      <c r="T30" s="1">
        <v>38</v>
      </c>
      <c r="U30" s="9"/>
      <c r="X30" s="9">
        <v>43594</v>
      </c>
      <c r="Y30" s="1">
        <v>72</v>
      </c>
      <c r="Z30" s="1">
        <v>48</v>
      </c>
      <c r="AC30" s="9">
        <v>43598</v>
      </c>
      <c r="AD30" s="1">
        <v>51</v>
      </c>
      <c r="AE30" s="1">
        <v>47</v>
      </c>
      <c r="AF30" s="9">
        <v>43623</v>
      </c>
      <c r="AG30" s="1">
        <v>23</v>
      </c>
      <c r="AH30" s="1">
        <v>40</v>
      </c>
      <c r="AT30" s="9">
        <v>43594</v>
      </c>
      <c r="AU30" s="1">
        <v>13</v>
      </c>
      <c r="AV30" s="1">
        <v>0</v>
      </c>
      <c r="AW30" s="1">
        <v>0</v>
      </c>
    </row>
    <row r="31" spans="1:50">
      <c r="A31" s="21" t="s">
        <v>236</v>
      </c>
      <c r="B31" s="21">
        <v>3003043648</v>
      </c>
      <c r="C31" s="50" t="s">
        <v>237</v>
      </c>
      <c r="E31" s="21">
        <v>77</v>
      </c>
      <c r="F31" s="23">
        <v>43607</v>
      </c>
      <c r="G31" s="21" t="s">
        <v>11</v>
      </c>
      <c r="H31" s="22" t="s">
        <v>12</v>
      </c>
      <c r="I31" s="7">
        <v>43586</v>
      </c>
      <c r="J31" s="2" t="s">
        <v>52</v>
      </c>
      <c r="K31" s="2" t="s">
        <v>51</v>
      </c>
      <c r="M31" s="1" t="s">
        <v>455</v>
      </c>
      <c r="N31" s="9" t="s">
        <v>456</v>
      </c>
      <c r="O31" s="9">
        <v>43601</v>
      </c>
      <c r="P31" s="1">
        <v>91</v>
      </c>
      <c r="Q31" s="1">
        <v>71</v>
      </c>
      <c r="R31" s="9">
        <v>43605</v>
      </c>
      <c r="S31" s="1">
        <v>89</v>
      </c>
      <c r="T31" s="1">
        <v>65</v>
      </c>
      <c r="U31" s="9">
        <v>43607</v>
      </c>
      <c r="V31" s="1">
        <v>59</v>
      </c>
      <c r="W31" s="1">
        <v>60</v>
      </c>
      <c r="X31" s="9">
        <v>43608</v>
      </c>
      <c r="Y31" s="1">
        <v>61</v>
      </c>
      <c r="Z31" s="1">
        <v>55</v>
      </c>
      <c r="AC31" s="9">
        <v>43610</v>
      </c>
      <c r="AD31" s="1">
        <v>71</v>
      </c>
      <c r="AE31" s="1">
        <v>47</v>
      </c>
      <c r="AF31" s="9">
        <v>43612</v>
      </c>
      <c r="AG31" s="1">
        <v>73</v>
      </c>
      <c r="AH31" s="1">
        <v>65</v>
      </c>
      <c r="AT31" s="9">
        <v>43608</v>
      </c>
      <c r="AU31" s="1">
        <v>3</v>
      </c>
      <c r="AV31" s="1">
        <v>0</v>
      </c>
      <c r="AW31" s="1">
        <v>0</v>
      </c>
    </row>
    <row r="32" spans="1:50">
      <c r="A32" s="21" t="s">
        <v>239</v>
      </c>
      <c r="B32" s="47">
        <v>3001864251</v>
      </c>
      <c r="C32" s="50" t="s">
        <v>240</v>
      </c>
      <c r="E32" s="21">
        <v>72</v>
      </c>
      <c r="F32" s="23">
        <v>43616</v>
      </c>
      <c r="G32" s="21" t="s">
        <v>213</v>
      </c>
      <c r="H32" s="22" t="s">
        <v>278</v>
      </c>
      <c r="I32" s="7">
        <v>43593</v>
      </c>
      <c r="J32" s="2" t="s">
        <v>52</v>
      </c>
      <c r="K32" s="2" t="s">
        <v>51</v>
      </c>
      <c r="M32" s="1" t="s">
        <v>406</v>
      </c>
      <c r="N32" s="9">
        <v>43609</v>
      </c>
      <c r="O32" s="9">
        <v>43609</v>
      </c>
      <c r="P32" s="1">
        <v>67</v>
      </c>
      <c r="Q32" s="1">
        <v>63</v>
      </c>
      <c r="R32" s="9">
        <v>43614</v>
      </c>
      <c r="S32" s="1">
        <v>60</v>
      </c>
      <c r="T32" s="1">
        <v>57</v>
      </c>
      <c r="U32" s="9">
        <v>43616</v>
      </c>
      <c r="V32" s="1">
        <v>55</v>
      </c>
      <c r="W32" s="1">
        <v>58</v>
      </c>
      <c r="X32" s="9">
        <v>43617</v>
      </c>
      <c r="Y32" s="1">
        <v>49</v>
      </c>
      <c r="Z32" s="1">
        <v>63</v>
      </c>
      <c r="AC32" s="9">
        <v>43619</v>
      </c>
      <c r="AD32" s="1">
        <v>29</v>
      </c>
      <c r="AE32" s="1">
        <v>55</v>
      </c>
      <c r="AF32" s="9">
        <v>43621</v>
      </c>
      <c r="AG32" s="1">
        <v>38</v>
      </c>
      <c r="AH32" s="1">
        <v>49</v>
      </c>
      <c r="AI32" s="9">
        <v>43626</v>
      </c>
      <c r="AJ32" s="1">
        <v>68</v>
      </c>
      <c r="AK32" s="1">
        <v>60</v>
      </c>
      <c r="AN32" s="65" t="s">
        <v>457</v>
      </c>
    </row>
    <row r="33" spans="1:40">
      <c r="A33" s="21" t="s">
        <v>361</v>
      </c>
      <c r="B33" s="59">
        <v>3001757537</v>
      </c>
      <c r="C33" s="84" t="s">
        <v>360</v>
      </c>
      <c r="E33" s="2">
        <v>80</v>
      </c>
      <c r="F33" s="7">
        <v>43628</v>
      </c>
      <c r="G33" s="2" t="s">
        <v>213</v>
      </c>
      <c r="H33" s="22" t="s">
        <v>280</v>
      </c>
      <c r="I33" s="7">
        <v>43607</v>
      </c>
      <c r="J33" s="2" t="s">
        <v>465</v>
      </c>
      <c r="K33" s="2" t="s">
        <v>466</v>
      </c>
      <c r="N33" s="9"/>
      <c r="O33" s="9"/>
      <c r="R33" s="9"/>
      <c r="U33" s="9"/>
    </row>
    <row r="34" spans="1:40">
      <c r="A34" s="21" t="s">
        <v>375</v>
      </c>
      <c r="B34" s="47"/>
      <c r="C34" s="85" t="s">
        <v>467</v>
      </c>
      <c r="E34" s="2">
        <v>44</v>
      </c>
      <c r="F34" s="7">
        <v>43637</v>
      </c>
      <c r="G34" s="2" t="s">
        <v>468</v>
      </c>
      <c r="H34" s="3" t="s">
        <v>12</v>
      </c>
      <c r="I34" s="7">
        <v>43616</v>
      </c>
      <c r="J34" s="2" t="s">
        <v>52</v>
      </c>
      <c r="K34" s="2" t="s">
        <v>51</v>
      </c>
      <c r="N34" s="9"/>
      <c r="O34" s="9"/>
      <c r="R34" s="9"/>
      <c r="U34" s="9"/>
    </row>
    <row r="35" spans="1:40">
      <c r="A35" s="21" t="s">
        <v>482</v>
      </c>
      <c r="B35" s="47">
        <v>3001565630</v>
      </c>
      <c r="C35" s="85" t="s">
        <v>483</v>
      </c>
      <c r="E35" s="2">
        <v>54</v>
      </c>
      <c r="F35" s="7">
        <v>43684</v>
      </c>
      <c r="G35" s="2" t="s">
        <v>213</v>
      </c>
      <c r="H35" s="2" t="s">
        <v>12</v>
      </c>
      <c r="I35" s="7"/>
      <c r="J35" s="2" t="s">
        <v>52</v>
      </c>
      <c r="K35" s="2" t="s">
        <v>51</v>
      </c>
      <c r="L35" s="2">
        <v>21</v>
      </c>
      <c r="M35" s="1" t="s">
        <v>147</v>
      </c>
      <c r="N35" s="9" t="s">
        <v>147</v>
      </c>
      <c r="O35" s="9"/>
      <c r="R35" s="9"/>
      <c r="U35" s="9"/>
    </row>
    <row r="36" spans="1:40">
      <c r="A36" s="87" t="s">
        <v>488</v>
      </c>
      <c r="B36" s="87">
        <v>3000787291</v>
      </c>
      <c r="C36" s="90" t="s">
        <v>489</v>
      </c>
      <c r="D36" s="91"/>
      <c r="F36" s="91">
        <v>43740</v>
      </c>
      <c r="I36" s="7">
        <v>43719</v>
      </c>
      <c r="J36" s="2" t="s">
        <v>52</v>
      </c>
      <c r="K36" s="2" t="s">
        <v>406</v>
      </c>
      <c r="N36" s="9"/>
      <c r="O36" s="9">
        <v>43728</v>
      </c>
      <c r="R36" s="9"/>
      <c r="T36" s="1">
        <v>25</v>
      </c>
      <c r="U36" s="9"/>
      <c r="AN36" s="65" t="s">
        <v>827</v>
      </c>
    </row>
    <row r="37" spans="1:40">
      <c r="A37" s="87" t="s">
        <v>490</v>
      </c>
      <c r="B37" s="87">
        <v>3003067810</v>
      </c>
      <c r="C37" s="90" t="s">
        <v>491</v>
      </c>
      <c r="D37" s="91"/>
      <c r="F37" s="91">
        <v>43763</v>
      </c>
      <c r="I37" s="7"/>
      <c r="N37" s="9"/>
      <c r="O37" s="9"/>
      <c r="R37" s="9"/>
      <c r="U37" s="9"/>
    </row>
    <row r="38" spans="1:40">
      <c r="A38" s="87" t="s">
        <v>570</v>
      </c>
      <c r="B38" s="87">
        <v>3003070385</v>
      </c>
      <c r="C38" s="90" t="s">
        <v>789</v>
      </c>
      <c r="D38" s="91"/>
      <c r="F38" s="91">
        <v>43805</v>
      </c>
      <c r="I38" s="7">
        <v>43777</v>
      </c>
      <c r="J38" s="2" t="s">
        <v>52</v>
      </c>
      <c r="K38" s="2" t="s">
        <v>406</v>
      </c>
      <c r="N38" s="9"/>
      <c r="O38" s="9">
        <v>43795</v>
      </c>
      <c r="P38" s="1">
        <v>22</v>
      </c>
      <c r="Q38" s="1">
        <v>38</v>
      </c>
      <c r="R38" s="9">
        <v>43803</v>
      </c>
      <c r="S38" s="1">
        <v>31</v>
      </c>
      <c r="T38" s="1">
        <v>26</v>
      </c>
      <c r="U38" s="9">
        <v>43805</v>
      </c>
      <c r="V38" s="1">
        <v>40</v>
      </c>
      <c r="W38" s="1">
        <v>41</v>
      </c>
      <c r="X38" s="9">
        <v>43806</v>
      </c>
      <c r="Y38" s="1">
        <v>53</v>
      </c>
      <c r="Z38" s="1">
        <v>43</v>
      </c>
      <c r="AC38" s="9">
        <v>43902</v>
      </c>
      <c r="AD38" s="1">
        <v>32</v>
      </c>
      <c r="AE38" s="1">
        <v>33</v>
      </c>
      <c r="AF38" s="9">
        <v>43907</v>
      </c>
      <c r="AG38" s="1">
        <v>47</v>
      </c>
      <c r="AH38" s="1">
        <v>40</v>
      </c>
      <c r="AN38" s="187" t="s">
        <v>830</v>
      </c>
    </row>
    <row r="39" spans="1:40">
      <c r="A39" s="87" t="s">
        <v>578</v>
      </c>
      <c r="B39" s="87">
        <v>3001840052</v>
      </c>
      <c r="C39" s="90" t="s">
        <v>579</v>
      </c>
      <c r="D39" s="88"/>
      <c r="F39" s="91">
        <v>43812</v>
      </c>
      <c r="I39" s="7"/>
      <c r="J39" s="2" t="s">
        <v>52</v>
      </c>
      <c r="K39" s="2" t="s">
        <v>406</v>
      </c>
      <c r="N39" s="9"/>
      <c r="O39" s="9">
        <v>43602</v>
      </c>
      <c r="P39" s="1">
        <v>37</v>
      </c>
      <c r="Q39" s="1">
        <v>51</v>
      </c>
      <c r="U39" s="9">
        <v>43605</v>
      </c>
      <c r="V39" s="1">
        <v>46</v>
      </c>
      <c r="W39" s="1">
        <v>46</v>
      </c>
      <c r="X39" s="9">
        <v>43608</v>
      </c>
      <c r="Y39" s="1">
        <v>60</v>
      </c>
      <c r="Z39" s="1">
        <v>51</v>
      </c>
      <c r="AC39" s="9">
        <v>43810</v>
      </c>
      <c r="AD39" s="1">
        <v>39</v>
      </c>
      <c r="AE39" s="1">
        <v>41</v>
      </c>
      <c r="AF39" s="9">
        <v>43812</v>
      </c>
      <c r="AG39" s="1">
        <v>30</v>
      </c>
      <c r="AH39" s="1">
        <v>37</v>
      </c>
      <c r="AI39" s="9">
        <v>43813</v>
      </c>
      <c r="AJ39" s="1">
        <v>47</v>
      </c>
      <c r="AK39" s="1">
        <v>47</v>
      </c>
      <c r="AN39" s="187" t="s">
        <v>831</v>
      </c>
    </row>
    <row r="40" spans="1:40">
      <c r="A40" s="87" t="s">
        <v>583</v>
      </c>
      <c r="B40" s="87">
        <v>3003068447</v>
      </c>
      <c r="C40" s="90" t="s">
        <v>584</v>
      </c>
      <c r="D40" s="88"/>
      <c r="F40" s="91">
        <v>43817</v>
      </c>
      <c r="I40" s="7"/>
      <c r="J40" s="2" t="s">
        <v>52</v>
      </c>
      <c r="K40" s="2" t="s">
        <v>406</v>
      </c>
      <c r="N40" s="9"/>
      <c r="O40" s="9">
        <v>43815</v>
      </c>
      <c r="P40" s="1">
        <v>59</v>
      </c>
      <c r="Q40" s="1">
        <v>57</v>
      </c>
      <c r="R40" s="9">
        <v>43817</v>
      </c>
      <c r="S40" s="1">
        <v>63</v>
      </c>
      <c r="T40" s="1">
        <v>58</v>
      </c>
      <c r="U40" s="9">
        <v>43819</v>
      </c>
      <c r="V40" s="1">
        <v>47</v>
      </c>
      <c r="W40" s="1">
        <v>42</v>
      </c>
      <c r="X40" s="9">
        <v>43853</v>
      </c>
      <c r="Y40" s="1">
        <v>55</v>
      </c>
      <c r="Z40" s="1">
        <v>53</v>
      </c>
      <c r="AC40" s="9">
        <v>43858</v>
      </c>
      <c r="AD40" s="1">
        <v>57</v>
      </c>
      <c r="AE40" s="1">
        <v>52</v>
      </c>
      <c r="AN40" s="187" t="s">
        <v>832</v>
      </c>
    </row>
    <row r="41" spans="1:40">
      <c r="A41" s="87" t="s">
        <v>585</v>
      </c>
      <c r="B41" s="87">
        <v>3003073963</v>
      </c>
      <c r="C41" s="90" t="s">
        <v>586</v>
      </c>
      <c r="D41" s="91"/>
      <c r="F41" s="91">
        <v>43836</v>
      </c>
      <c r="I41" s="7"/>
      <c r="N41" s="9"/>
      <c r="O41" s="9"/>
      <c r="R41" s="9"/>
      <c r="U41" s="9"/>
    </row>
    <row r="42" spans="1:40">
      <c r="A42" s="87" t="s">
        <v>589</v>
      </c>
      <c r="B42" s="87">
        <v>3003070360</v>
      </c>
      <c r="C42" s="90" t="s">
        <v>590</v>
      </c>
      <c r="D42" s="91"/>
      <c r="F42" s="91">
        <v>43838</v>
      </c>
      <c r="I42" s="7"/>
      <c r="N42" s="9"/>
      <c r="O42" s="9"/>
      <c r="R42" s="9"/>
      <c r="U42" s="9"/>
    </row>
    <row r="43" spans="1:40">
      <c r="A43" s="87" t="s">
        <v>591</v>
      </c>
      <c r="B43" s="87">
        <v>3003073532</v>
      </c>
      <c r="C43" s="90" t="s">
        <v>592</v>
      </c>
      <c r="D43" s="91"/>
      <c r="F43" s="91">
        <v>43864</v>
      </c>
      <c r="I43" s="7"/>
      <c r="N43" s="9"/>
      <c r="O43" s="9"/>
      <c r="R43" s="9"/>
      <c r="U43" s="9"/>
    </row>
    <row r="44" spans="1:40">
      <c r="A44" s="87" t="s">
        <v>595</v>
      </c>
      <c r="B44" s="126">
        <v>3003047654</v>
      </c>
      <c r="C44" s="90" t="s">
        <v>596</v>
      </c>
      <c r="D44" s="142"/>
      <c r="F44" s="91">
        <v>43875</v>
      </c>
      <c r="I44" s="7"/>
      <c r="N44" s="9"/>
      <c r="O44" s="9"/>
      <c r="R44" s="9"/>
      <c r="U44" s="9"/>
    </row>
    <row r="45" spans="1:40">
      <c r="A45" s="87" t="s">
        <v>598</v>
      </c>
      <c r="B45" s="126">
        <v>3003082632</v>
      </c>
      <c r="C45" s="90" t="s">
        <v>788</v>
      </c>
      <c r="D45" s="91"/>
      <c r="F45" s="91">
        <v>43943</v>
      </c>
      <c r="I45" s="7"/>
      <c r="N45" s="9"/>
      <c r="O45" s="9"/>
      <c r="R45" s="9"/>
      <c r="U45" s="9"/>
    </row>
    <row r="46" spans="1:40" ht="19.350000000000001">
      <c r="A46" s="87" t="s">
        <v>600</v>
      </c>
      <c r="B46" s="126">
        <v>3003082574</v>
      </c>
      <c r="C46" s="90" t="s">
        <v>771</v>
      </c>
      <c r="D46" s="142"/>
      <c r="F46" s="91">
        <v>43969</v>
      </c>
      <c r="I46" s="7"/>
      <c r="N46" s="9"/>
      <c r="O46" s="9"/>
      <c r="R46" s="9"/>
      <c r="U46" s="9"/>
    </row>
    <row r="47" spans="1:40">
      <c r="A47" s="87" t="s">
        <v>682</v>
      </c>
      <c r="B47" s="126">
        <v>3003082748</v>
      </c>
      <c r="C47" s="90" t="s">
        <v>683</v>
      </c>
      <c r="D47" s="91"/>
      <c r="F47" s="91">
        <v>43978</v>
      </c>
      <c r="I47" s="7"/>
      <c r="N47" s="9"/>
      <c r="O47" s="9"/>
      <c r="R47" s="9"/>
      <c r="U47" s="9"/>
    </row>
    <row r="48" spans="1:40">
      <c r="A48" s="87" t="s">
        <v>688</v>
      </c>
      <c r="B48" s="126">
        <v>3003085680</v>
      </c>
      <c r="C48" s="90" t="s">
        <v>689</v>
      </c>
      <c r="D48" s="91"/>
      <c r="F48" s="91">
        <v>44071</v>
      </c>
      <c r="I48" s="7"/>
      <c r="N48" s="9"/>
      <c r="O48" s="9"/>
      <c r="R48" s="9"/>
      <c r="U48" s="9"/>
    </row>
    <row r="49" spans="1:21">
      <c r="A49" s="87" t="s">
        <v>690</v>
      </c>
      <c r="B49" s="126">
        <v>3003090111</v>
      </c>
      <c r="C49" s="90" t="s">
        <v>691</v>
      </c>
      <c r="D49" s="91"/>
      <c r="F49" s="91">
        <v>44074</v>
      </c>
      <c r="I49" s="7"/>
      <c r="N49" s="9"/>
      <c r="O49" s="9"/>
      <c r="R49" s="9"/>
      <c r="U49" s="9"/>
    </row>
    <row r="50" spans="1:21">
      <c r="A50" s="87" t="s">
        <v>695</v>
      </c>
      <c r="B50" s="126">
        <v>3003093966</v>
      </c>
      <c r="C50" s="90" t="s">
        <v>696</v>
      </c>
      <c r="D50" s="91"/>
      <c r="F50" s="91">
        <v>44125</v>
      </c>
      <c r="I50" s="7"/>
      <c r="N50" s="9"/>
      <c r="O50" s="9"/>
      <c r="R50" s="9"/>
      <c r="U50" s="9"/>
    </row>
    <row r="51" spans="1:21">
      <c r="A51" s="87" t="s">
        <v>702</v>
      </c>
      <c r="B51" s="126">
        <v>3003096548</v>
      </c>
      <c r="C51" s="90" t="s">
        <v>703</v>
      </c>
      <c r="D51" s="91"/>
      <c r="F51" s="91">
        <v>44167</v>
      </c>
      <c r="I51" s="7"/>
      <c r="N51" s="9"/>
      <c r="O51" s="9"/>
      <c r="R51" s="9"/>
      <c r="U51" s="9"/>
    </row>
    <row r="52" spans="1:21">
      <c r="A52" s="87" t="s">
        <v>751</v>
      </c>
      <c r="B52" s="126">
        <v>3003098582</v>
      </c>
      <c r="C52" s="90" t="s">
        <v>748</v>
      </c>
      <c r="D52" s="91"/>
      <c r="F52" s="91">
        <v>44232</v>
      </c>
      <c r="I52" s="7"/>
      <c r="N52" s="9"/>
      <c r="O52" s="9"/>
      <c r="R52" s="9"/>
      <c r="U52" s="9"/>
    </row>
    <row r="53" spans="1:21">
      <c r="A53" s="87" t="s">
        <v>752</v>
      </c>
      <c r="B53" s="126">
        <v>3003103506</v>
      </c>
      <c r="C53" s="90" t="s">
        <v>757</v>
      </c>
      <c r="D53" s="91"/>
      <c r="F53" s="91">
        <v>44243</v>
      </c>
      <c r="I53" s="7"/>
      <c r="N53" s="9"/>
      <c r="O53" s="9"/>
      <c r="R53" s="9"/>
      <c r="U53" s="9"/>
    </row>
    <row r="54" spans="1:21">
      <c r="A54" s="87" t="s">
        <v>753</v>
      </c>
      <c r="B54" s="87">
        <v>3003104675</v>
      </c>
      <c r="C54" s="90" t="s">
        <v>756</v>
      </c>
      <c r="D54" s="91"/>
      <c r="F54" s="91">
        <v>44298</v>
      </c>
      <c r="I54" s="7"/>
      <c r="N54" s="9"/>
      <c r="O54" s="9"/>
      <c r="R54" s="9"/>
      <c r="U54" s="9"/>
    </row>
    <row r="55" spans="1:21">
      <c r="A55" s="87" t="s">
        <v>754</v>
      </c>
      <c r="B55" s="87">
        <v>3003109642</v>
      </c>
      <c r="C55" s="90" t="s">
        <v>758</v>
      </c>
      <c r="D55" s="91"/>
      <c r="F55" s="91">
        <v>44330</v>
      </c>
      <c r="I55" s="7"/>
      <c r="N55" s="9"/>
      <c r="O55" s="9"/>
      <c r="R55" s="9"/>
      <c r="U55" s="9"/>
    </row>
    <row r="56" spans="1:21">
      <c r="A56" s="87" t="s">
        <v>755</v>
      </c>
      <c r="B56" s="87">
        <v>3001814820</v>
      </c>
      <c r="C56" s="90" t="s">
        <v>761</v>
      </c>
      <c r="D56" s="91"/>
      <c r="F56" s="91">
        <v>44354</v>
      </c>
      <c r="I56" s="7"/>
      <c r="N56" s="9"/>
      <c r="O56" s="9"/>
      <c r="R56" s="9"/>
      <c r="U56" s="9"/>
    </row>
    <row r="57" spans="1:21">
      <c r="A57" s="87" t="s">
        <v>785</v>
      </c>
      <c r="B57" s="87">
        <v>3003114881</v>
      </c>
      <c r="C57" s="90" t="s">
        <v>786</v>
      </c>
      <c r="D57" s="91"/>
      <c r="F57" s="91">
        <v>44473</v>
      </c>
      <c r="I57" s="7"/>
      <c r="N57" s="9"/>
      <c r="O57" s="9"/>
      <c r="R57" s="9"/>
      <c r="U57" s="9"/>
    </row>
    <row r="58" spans="1:21">
      <c r="A58" s="21"/>
      <c r="B58" s="47"/>
      <c r="C58" s="85"/>
      <c r="F58" s="7"/>
      <c r="I58" s="7"/>
      <c r="N58" s="9"/>
      <c r="O58" s="9"/>
      <c r="R58" s="9"/>
      <c r="U58" s="9"/>
    </row>
    <row r="59" spans="1:21">
      <c r="A59" s="21"/>
      <c r="B59" s="47"/>
      <c r="C59" s="85"/>
      <c r="F59" s="7"/>
      <c r="I59" s="7"/>
      <c r="N59" s="9"/>
      <c r="O59" s="9"/>
      <c r="R59" s="9"/>
      <c r="U59" s="9"/>
    </row>
    <row r="60" spans="1:21">
      <c r="A60" s="21"/>
      <c r="B60" s="47"/>
      <c r="C60" s="85"/>
      <c r="F60" s="7"/>
      <c r="I60" s="7"/>
      <c r="N60" s="9"/>
      <c r="O60" s="9"/>
      <c r="R60" s="9"/>
      <c r="U60" s="9"/>
    </row>
    <row r="61" spans="1:21">
      <c r="A61" s="21"/>
      <c r="B61" s="47"/>
      <c r="C61" s="85"/>
      <c r="F61" s="7"/>
      <c r="I61" s="7"/>
      <c r="N61" s="9"/>
      <c r="O61" s="9"/>
      <c r="R61" s="9"/>
      <c r="U61" s="9"/>
    </row>
    <row r="62" spans="1:21">
      <c r="A62" s="21"/>
      <c r="B62" s="47"/>
      <c r="C62" s="85"/>
      <c r="F62" s="7"/>
      <c r="I62" s="7"/>
      <c r="N62" s="9"/>
      <c r="O62" s="9"/>
      <c r="R62" s="9"/>
      <c r="U62" s="9"/>
    </row>
    <row r="63" spans="1:21">
      <c r="A63" s="21"/>
      <c r="B63" s="47"/>
      <c r="C63" s="85"/>
      <c r="F63" s="7"/>
      <c r="I63" s="7"/>
      <c r="N63" s="9"/>
      <c r="O63" s="9"/>
      <c r="R63" s="9"/>
      <c r="U63" s="9"/>
    </row>
    <row r="64" spans="1:21">
      <c r="A64" s="21"/>
      <c r="B64" s="47"/>
      <c r="C64" s="85"/>
      <c r="F64" s="7"/>
      <c r="I64" s="7"/>
      <c r="N64" s="9"/>
      <c r="O64" s="9"/>
      <c r="R64" s="9"/>
      <c r="U64" s="9"/>
    </row>
    <row r="65" spans="1:50">
      <c r="A65" s="21"/>
      <c r="B65" s="47"/>
      <c r="C65" s="85"/>
      <c r="F65" s="7"/>
      <c r="I65" s="7"/>
      <c r="N65" s="9"/>
      <c r="O65" s="9"/>
      <c r="R65" s="9"/>
      <c r="U65" s="9"/>
    </row>
    <row r="66" spans="1:50">
      <c r="A66" s="21"/>
      <c r="B66" s="47"/>
      <c r="C66" s="85"/>
      <c r="F66" s="7"/>
      <c r="I66" s="7"/>
      <c r="N66" s="9"/>
      <c r="O66" s="9"/>
      <c r="R66" s="9"/>
      <c r="U66" s="9"/>
    </row>
    <row r="67" spans="1:50">
      <c r="A67" s="21"/>
      <c r="B67" s="47"/>
      <c r="C67" s="52"/>
      <c r="F67" s="7"/>
      <c r="I67" s="7"/>
      <c r="N67" s="9"/>
      <c r="O67" s="9"/>
      <c r="R67" s="9"/>
      <c r="U67" s="9"/>
    </row>
    <row r="68" spans="1:50">
      <c r="A68" s="21"/>
      <c r="B68" s="47"/>
      <c r="C68" s="52"/>
      <c r="F68" s="7"/>
      <c r="I68" s="7"/>
      <c r="N68" s="9"/>
      <c r="O68" s="9"/>
      <c r="R68" s="9"/>
      <c r="U68" s="9"/>
    </row>
    <row r="69" spans="1:50">
      <c r="A69" s="21"/>
      <c r="B69" s="47"/>
      <c r="C69" s="52"/>
      <c r="F69" s="7"/>
      <c r="I69" s="7"/>
      <c r="N69" s="9"/>
      <c r="O69" s="9"/>
      <c r="R69" s="9"/>
      <c r="U69" s="9"/>
    </row>
    <row r="70" spans="1:50">
      <c r="A70" s="21"/>
      <c r="B70" s="47"/>
      <c r="C70" s="52"/>
      <c r="F70" s="7"/>
      <c r="I70" s="7"/>
      <c r="N70" s="9"/>
      <c r="O70" s="9"/>
      <c r="R70" s="9"/>
      <c r="U70" s="9"/>
    </row>
    <row r="71" spans="1:50" s="14" customFormat="1">
      <c r="A71" s="13"/>
      <c r="B71" s="13"/>
      <c r="C71" s="13"/>
      <c r="D71" s="13">
        <f>SUM(D2:D15)</f>
        <v>9</v>
      </c>
      <c r="E71" s="13">
        <f>AVERAGE(E2:E15)</f>
        <v>61.857142857142854</v>
      </c>
      <c r="F71" s="13"/>
      <c r="G71" s="13"/>
      <c r="H71" s="13"/>
      <c r="I71" s="13"/>
      <c r="J71" s="13"/>
      <c r="K71" s="13"/>
      <c r="L71" s="79">
        <f>AVERAGE(L2:L17)</f>
        <v>25.75</v>
      </c>
      <c r="P71" s="80">
        <f>AVERAGE(P2:P17)</f>
        <v>50.1875</v>
      </c>
      <c r="Q71" s="15">
        <f>AVERAGE(Q2:Q17)</f>
        <v>53.6875</v>
      </c>
      <c r="T71" s="80">
        <f>AVERAGE(T2:T13)</f>
        <v>51</v>
      </c>
      <c r="W71" s="80">
        <f>AVERAGE(W2:W13)</f>
        <v>49.75</v>
      </c>
      <c r="Y71" s="14">
        <f>AVERAGE(Y2:Y12)</f>
        <v>44.272727272727273</v>
      </c>
      <c r="AN71" s="81"/>
      <c r="AX71" s="82"/>
    </row>
    <row r="73" spans="1:50">
      <c r="H73" s="83" t="s">
        <v>458</v>
      </c>
      <c r="I73" s="83" t="s">
        <v>459</v>
      </c>
    </row>
    <row r="74" spans="1:50">
      <c r="I74" s="76" t="s">
        <v>460</v>
      </c>
    </row>
    <row r="75" spans="1:50">
      <c r="H75" s="2" t="s">
        <v>461</v>
      </c>
      <c r="I75" s="85" t="s">
        <v>462</v>
      </c>
    </row>
    <row r="76" spans="1:50">
      <c r="H76" s="2" t="s">
        <v>463</v>
      </c>
      <c r="I76" s="3" t="s">
        <v>464</v>
      </c>
    </row>
  </sheetData>
  <phoneticPr fontId="1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O62"/>
  <sheetViews>
    <sheetView tabSelected="1" zoomScaleNormal="100" zoomScalePageLayoutView="207" workbookViewId="0">
      <pane xSplit="7767" topLeftCell="N1" activePane="topRight"/>
      <selection activeCell="C1" sqref="C1"/>
      <selection pane="topRight" activeCell="V6" sqref="V6"/>
    </sheetView>
  </sheetViews>
  <sheetFormatPr defaultColWidth="12.83203125" defaultRowHeight="15.35"/>
  <cols>
    <col min="1" max="1" width="12.83203125" style="87" customWidth="1"/>
    <col min="2" max="2" width="12.1640625" style="87" customWidth="1"/>
    <col min="3" max="3" width="16" style="87" customWidth="1"/>
    <col min="4" max="4" width="19.6640625" style="90" customWidth="1"/>
    <col min="5" max="5" width="12.5" style="87" customWidth="1"/>
    <col min="6" max="6" width="6.5" style="118" customWidth="1"/>
    <col min="7" max="7" width="4.83203125" style="87" customWidth="1"/>
    <col min="8" max="8" width="9.6640625" style="87" customWidth="1"/>
    <col min="9" max="9" width="6" style="87" customWidth="1"/>
    <col min="10" max="11" width="17" style="87" customWidth="1"/>
    <col min="12" max="12" width="17.6640625" style="87" customWidth="1"/>
    <col min="13" max="13" width="12.83203125" style="87"/>
    <col min="14" max="16" width="12.83203125" style="87" customWidth="1"/>
    <col min="17" max="17" width="17.6640625" style="87" customWidth="1"/>
    <col min="18" max="18" width="17.6640625" style="101" customWidth="1"/>
    <col min="19" max="20" width="12.83203125" style="87" customWidth="1"/>
    <col min="21" max="21" width="14.1640625" style="87" customWidth="1"/>
    <col min="22" max="23" width="12.83203125" style="87" customWidth="1"/>
    <col min="24" max="24" width="16.5" style="87" customWidth="1"/>
    <col min="25" max="25" width="14.1640625" style="87" customWidth="1"/>
    <col min="26" max="30" width="13.5" style="87" customWidth="1"/>
    <col min="31" max="31" width="15.83203125" style="87" customWidth="1"/>
    <col min="32" max="32" width="23.6640625" style="87" customWidth="1"/>
    <col min="33" max="35" width="16" style="87" customWidth="1"/>
    <col min="36" max="36" width="6.6640625" style="87" customWidth="1"/>
    <col min="37" max="38" width="16" style="87" customWidth="1"/>
    <col min="39" max="40" width="17.33203125" style="87" customWidth="1"/>
    <col min="41" max="43" width="16" style="87" customWidth="1"/>
    <col min="44" max="44" width="36.1640625" style="87" customWidth="1"/>
    <col min="45" max="52" width="16" style="87" customWidth="1"/>
    <col min="53" max="54" width="12.83203125" style="87" customWidth="1"/>
    <col min="55" max="56" width="12.83203125" style="21" customWidth="1"/>
    <col min="57" max="57" width="17.33203125" style="21" bestFit="1" customWidth="1"/>
    <col min="58" max="59" width="12.83203125" style="87" customWidth="1"/>
    <col min="60" max="60" width="16.1640625" style="87" customWidth="1"/>
    <col min="61" max="61" width="38.33203125" style="87" customWidth="1"/>
    <col min="62" max="62" width="38.83203125" style="87" customWidth="1"/>
    <col min="63" max="64" width="12.83203125" style="87" customWidth="1"/>
    <col min="65" max="65" width="27.33203125" style="87" customWidth="1"/>
    <col min="66" max="66" width="12.83203125" style="87" customWidth="1"/>
    <col min="67" max="67" width="31" style="87" customWidth="1"/>
    <col min="68" max="68" width="20.83203125" style="87" customWidth="1"/>
    <col min="69" max="70" width="14.1640625" style="87" customWidth="1"/>
    <col min="71" max="71" width="24.6640625" style="87" customWidth="1"/>
    <col min="72" max="72" width="25.1640625" style="87" customWidth="1"/>
    <col min="73" max="73" width="12.83203125" style="87" customWidth="1"/>
    <col min="74" max="86" width="12.83203125" style="87"/>
    <col min="87" max="87" width="12.83203125" style="87" customWidth="1"/>
    <col min="88" max="16384" width="12.83203125" style="87"/>
  </cols>
  <sheetData>
    <row r="1" spans="1:93" s="149" customFormat="1" ht="59" customHeight="1" thickTop="1" thickBot="1">
      <c r="A1" s="148" t="s">
        <v>19</v>
      </c>
      <c r="B1" s="149" t="s">
        <v>5</v>
      </c>
      <c r="C1" s="149" t="s">
        <v>0</v>
      </c>
      <c r="D1" s="150" t="s">
        <v>1</v>
      </c>
      <c r="E1" s="150" t="s">
        <v>179</v>
      </c>
      <c r="F1" s="151" t="s">
        <v>350</v>
      </c>
      <c r="G1" s="149" t="s">
        <v>39</v>
      </c>
      <c r="H1" s="149" t="s">
        <v>3</v>
      </c>
      <c r="I1" s="150" t="s">
        <v>180</v>
      </c>
      <c r="J1" s="149" t="s">
        <v>2</v>
      </c>
      <c r="K1" s="150" t="s">
        <v>706</v>
      </c>
      <c r="L1" s="149" t="s">
        <v>4</v>
      </c>
      <c r="M1" s="149" t="s">
        <v>54</v>
      </c>
      <c r="N1" s="20" t="s">
        <v>315</v>
      </c>
      <c r="O1" s="20" t="s">
        <v>476</v>
      </c>
      <c r="P1" s="20" t="s">
        <v>707</v>
      </c>
      <c r="Q1" s="223" t="s">
        <v>77</v>
      </c>
      <c r="R1" s="149" t="s">
        <v>78</v>
      </c>
      <c r="S1" s="223" t="s">
        <v>76</v>
      </c>
      <c r="T1" s="149" t="s">
        <v>79</v>
      </c>
      <c r="U1" s="149" t="s">
        <v>13</v>
      </c>
      <c r="V1" s="149" t="s">
        <v>14</v>
      </c>
      <c r="W1" s="149" t="s">
        <v>15</v>
      </c>
      <c r="X1" s="222" t="s">
        <v>16</v>
      </c>
      <c r="Y1" s="149" t="s">
        <v>50</v>
      </c>
      <c r="Z1" s="222" t="s">
        <v>17</v>
      </c>
      <c r="AA1" s="150" t="s">
        <v>198</v>
      </c>
      <c r="AB1" s="149" t="s">
        <v>31</v>
      </c>
      <c r="AC1" s="149" t="s">
        <v>32</v>
      </c>
      <c r="AD1" s="18" t="s">
        <v>919</v>
      </c>
      <c r="AE1" s="149" t="s">
        <v>781</v>
      </c>
      <c r="AF1" s="149" t="s">
        <v>782</v>
      </c>
      <c r="AG1" s="149" t="s">
        <v>43</v>
      </c>
      <c r="AH1" s="149" t="s">
        <v>248</v>
      </c>
      <c r="AI1" s="149" t="s">
        <v>45</v>
      </c>
      <c r="AJ1" s="149" t="s">
        <v>247</v>
      </c>
      <c r="AK1" s="149" t="s">
        <v>42</v>
      </c>
      <c r="AL1" s="149" t="s">
        <v>246</v>
      </c>
      <c r="AM1" s="149" t="s">
        <v>531</v>
      </c>
      <c r="AN1" s="152" t="s">
        <v>532</v>
      </c>
      <c r="AO1" s="20" t="s">
        <v>310</v>
      </c>
      <c r="AP1" s="20" t="s">
        <v>909</v>
      </c>
      <c r="AQ1" s="20" t="s">
        <v>308</v>
      </c>
      <c r="AR1" s="191" t="s">
        <v>910</v>
      </c>
      <c r="AS1" s="191" t="s">
        <v>921</v>
      </c>
      <c r="AT1" s="20" t="s">
        <v>920</v>
      </c>
      <c r="AU1" s="20" t="s">
        <v>922</v>
      </c>
      <c r="AV1" s="149" t="s">
        <v>245</v>
      </c>
      <c r="AW1" s="149" t="s">
        <v>261</v>
      </c>
      <c r="AX1" s="157" t="s">
        <v>775</v>
      </c>
      <c r="AY1" s="158" t="s">
        <v>776</v>
      </c>
      <c r="AZ1" s="149" t="s">
        <v>780</v>
      </c>
      <c r="BA1" s="149" t="s">
        <v>46</v>
      </c>
      <c r="BB1" s="149" t="s">
        <v>47</v>
      </c>
      <c r="BC1" s="144" t="s">
        <v>275</v>
      </c>
      <c r="BD1" s="145" t="s">
        <v>768</v>
      </c>
      <c r="BE1" s="159" t="s">
        <v>274</v>
      </c>
      <c r="BF1" s="160" t="s">
        <v>87</v>
      </c>
      <c r="BG1" s="149" t="s">
        <v>340</v>
      </c>
      <c r="BH1" s="157" t="s">
        <v>85</v>
      </c>
      <c r="BI1" s="150" t="s">
        <v>204</v>
      </c>
      <c r="BJ1" s="150" t="s">
        <v>254</v>
      </c>
      <c r="BM1" s="20" t="s">
        <v>81</v>
      </c>
      <c r="BN1" s="20" t="s">
        <v>18</v>
      </c>
      <c r="BO1" s="11" t="s">
        <v>148</v>
      </c>
      <c r="BP1" s="153" t="s">
        <v>717</v>
      </c>
      <c r="BQ1" s="20" t="s">
        <v>130</v>
      </c>
      <c r="BR1" s="149" t="s">
        <v>80</v>
      </c>
      <c r="BS1" s="20" t="s">
        <v>82</v>
      </c>
      <c r="BT1" s="20" t="s">
        <v>89</v>
      </c>
      <c r="BU1" s="150" t="s">
        <v>154</v>
      </c>
      <c r="BV1" s="150" t="s">
        <v>341</v>
      </c>
      <c r="BW1" s="150" t="s">
        <v>342</v>
      </c>
      <c r="BX1" s="150" t="s">
        <v>163</v>
      </c>
      <c r="BY1" s="150" t="s">
        <v>210</v>
      </c>
      <c r="CB1" s="11" t="s">
        <v>670</v>
      </c>
      <c r="CC1" s="20"/>
      <c r="CD1" s="154" t="s">
        <v>722</v>
      </c>
      <c r="CE1" s="155" t="s">
        <v>602</v>
      </c>
      <c r="CF1" s="155" t="s">
        <v>624</v>
      </c>
      <c r="CG1" s="155" t="s">
        <v>625</v>
      </c>
      <c r="CH1" s="154" t="s">
        <v>640</v>
      </c>
      <c r="CI1" s="154" t="s">
        <v>727</v>
      </c>
      <c r="CJ1" s="154" t="s">
        <v>724</v>
      </c>
      <c r="CK1" s="156" t="s">
        <v>661</v>
      </c>
      <c r="CL1" s="156" t="s">
        <v>662</v>
      </c>
      <c r="CM1" s="11" t="s">
        <v>669</v>
      </c>
    </row>
    <row r="2" spans="1:93" ht="15.75" customHeight="1">
      <c r="A2" s="86" t="s">
        <v>20</v>
      </c>
      <c r="B2" s="87" t="s">
        <v>6</v>
      </c>
      <c r="C2" s="87">
        <v>3001905286</v>
      </c>
      <c r="D2" s="94" t="s">
        <v>351</v>
      </c>
      <c r="E2" s="88">
        <v>20801</v>
      </c>
      <c r="F2" s="89" t="s">
        <v>320</v>
      </c>
      <c r="G2" s="87">
        <v>60</v>
      </c>
      <c r="H2" s="87" t="s">
        <v>10</v>
      </c>
      <c r="I2" s="87" t="s">
        <v>181</v>
      </c>
      <c r="J2" s="87" t="s">
        <v>11</v>
      </c>
      <c r="K2" s="90" t="s">
        <v>704</v>
      </c>
      <c r="L2" s="90" t="s">
        <v>281</v>
      </c>
      <c r="M2" s="91">
        <v>42648</v>
      </c>
      <c r="N2" s="91" t="s">
        <v>316</v>
      </c>
      <c r="O2" s="87" t="s">
        <v>498</v>
      </c>
      <c r="P2" s="87" t="s">
        <v>708</v>
      </c>
      <c r="Q2" s="92">
        <v>4.75</v>
      </c>
      <c r="R2" s="87">
        <v>25</v>
      </c>
      <c r="S2" s="87" t="s">
        <v>75</v>
      </c>
      <c r="T2" s="87" t="s">
        <v>75</v>
      </c>
      <c r="U2" s="87">
        <v>13.9</v>
      </c>
      <c r="V2" s="93">
        <v>10.4</v>
      </c>
      <c r="X2" s="87">
        <v>3.1</v>
      </c>
      <c r="Y2" s="87">
        <v>9.1999999999999993</v>
      </c>
      <c r="Z2" s="87">
        <v>4.5</v>
      </c>
      <c r="AA2" s="87">
        <f t="shared" ref="AA2:AA7" si="0">MAX(U2:W2)</f>
        <v>13.9</v>
      </c>
      <c r="AB2" s="87">
        <v>1</v>
      </c>
      <c r="AC2" s="87">
        <v>0</v>
      </c>
      <c r="AE2" s="87">
        <v>0</v>
      </c>
      <c r="AF2" s="87" t="s">
        <v>49</v>
      </c>
      <c r="AG2" s="87">
        <v>1</v>
      </c>
      <c r="AI2" s="87">
        <v>1</v>
      </c>
      <c r="AK2" s="87">
        <v>1</v>
      </c>
      <c r="AL2" s="87">
        <v>1</v>
      </c>
      <c r="AM2" s="87">
        <v>0</v>
      </c>
      <c r="AN2" s="87">
        <v>0</v>
      </c>
      <c r="AO2" s="87" t="s">
        <v>908</v>
      </c>
      <c r="AP2" s="87">
        <v>0</v>
      </c>
      <c r="AQ2" s="87">
        <v>1</v>
      </c>
      <c r="AR2" s="91">
        <v>43111</v>
      </c>
      <c r="AS2" s="91">
        <v>43111</v>
      </c>
      <c r="AT2" s="87">
        <f>AS2-M2</f>
        <v>463</v>
      </c>
      <c r="AU2" s="87">
        <v>0</v>
      </c>
      <c r="AV2" s="87">
        <v>0</v>
      </c>
      <c r="AX2" s="23">
        <v>44252</v>
      </c>
      <c r="AY2" s="87">
        <v>0</v>
      </c>
      <c r="AZ2" s="87">
        <f t="shared" ref="AZ2:AZ14" si="1">AX2-M2</f>
        <v>1604</v>
      </c>
      <c r="BA2" s="91">
        <v>42650</v>
      </c>
      <c r="BB2" s="91">
        <v>42676</v>
      </c>
      <c r="BC2" s="23">
        <v>44252</v>
      </c>
      <c r="BD2" s="23" t="s">
        <v>773</v>
      </c>
      <c r="BE2" s="23" t="s">
        <v>209</v>
      </c>
      <c r="BF2" s="91">
        <v>43762</v>
      </c>
      <c r="BG2" s="90"/>
      <c r="BH2" s="87" t="s">
        <v>784</v>
      </c>
      <c r="BJ2" s="94" t="s">
        <v>271</v>
      </c>
      <c r="BM2" s="95">
        <v>41.20608</v>
      </c>
      <c r="BN2" s="95">
        <v>42.30036449</v>
      </c>
      <c r="BO2" s="96">
        <f>ABS(BN2-BM2)</f>
        <v>1.0942844899999997</v>
      </c>
      <c r="BP2" s="95">
        <f>BO2/BM2*100</f>
        <v>2.6556384154959649</v>
      </c>
      <c r="BQ2" s="95">
        <v>41.061586980000001</v>
      </c>
      <c r="BR2" s="87">
        <v>38</v>
      </c>
      <c r="BS2" s="95">
        <v>41.061586980000001</v>
      </c>
      <c r="BT2" s="95">
        <v>3.4796</v>
      </c>
      <c r="BU2" s="90" t="s">
        <v>155</v>
      </c>
      <c r="BV2" s="91">
        <v>43755</v>
      </c>
      <c r="BW2" s="97">
        <f>BV2-M2</f>
        <v>1107</v>
      </c>
      <c r="BX2" s="90" t="s">
        <v>164</v>
      </c>
      <c r="BY2" s="90" t="s">
        <v>784</v>
      </c>
      <c r="CB2" s="98" t="s">
        <v>671</v>
      </c>
      <c r="CC2" s="98" t="s">
        <v>647</v>
      </c>
      <c r="CE2" s="87" t="s">
        <v>650</v>
      </c>
      <c r="CF2" s="99" t="s">
        <v>626</v>
      </c>
      <c r="CG2" s="98" t="s">
        <v>645</v>
      </c>
      <c r="CK2" s="87">
        <v>43.1</v>
      </c>
      <c r="CL2" s="87">
        <v>43.4</v>
      </c>
      <c r="CO2" s="100" t="s">
        <v>656</v>
      </c>
    </row>
    <row r="3" spans="1:93" ht="15.75" customHeight="1">
      <c r="A3" s="86" t="s">
        <v>21</v>
      </c>
      <c r="B3" s="87" t="s">
        <v>7</v>
      </c>
      <c r="C3" s="87">
        <v>3001545693</v>
      </c>
      <c r="D3" s="94" t="s">
        <v>352</v>
      </c>
      <c r="E3" s="88">
        <v>17575</v>
      </c>
      <c r="F3" s="89" t="s">
        <v>325</v>
      </c>
      <c r="G3" s="87">
        <v>69</v>
      </c>
      <c r="H3" s="87" t="s">
        <v>10</v>
      </c>
      <c r="I3" s="87" t="s">
        <v>181</v>
      </c>
      <c r="J3" s="87" t="s">
        <v>11</v>
      </c>
      <c r="K3" s="87" t="s">
        <v>692</v>
      </c>
      <c r="L3" s="87" t="s">
        <v>12</v>
      </c>
      <c r="M3" s="91">
        <v>42718</v>
      </c>
      <c r="N3" s="91" t="s">
        <v>316</v>
      </c>
      <c r="O3" s="87" t="s">
        <v>498</v>
      </c>
      <c r="P3" s="87" t="s">
        <v>708</v>
      </c>
      <c r="Q3" s="87">
        <v>3.75</v>
      </c>
      <c r="R3" s="101">
        <v>25</v>
      </c>
      <c r="S3" s="87">
        <v>3.5</v>
      </c>
      <c r="T3" s="87">
        <v>16</v>
      </c>
      <c r="U3" s="87">
        <v>25</v>
      </c>
      <c r="V3" s="93"/>
      <c r="X3" s="87">
        <v>2.7</v>
      </c>
      <c r="Y3" s="87">
        <v>11.5</v>
      </c>
      <c r="Z3" s="87">
        <v>4.4000000000000004</v>
      </c>
      <c r="AA3" s="87">
        <f t="shared" si="0"/>
        <v>25</v>
      </c>
      <c r="AB3" s="87">
        <v>2</v>
      </c>
      <c r="AC3" s="87">
        <v>0</v>
      </c>
      <c r="AE3" s="87" t="s">
        <v>84</v>
      </c>
      <c r="AF3" s="87" t="s">
        <v>84</v>
      </c>
      <c r="AG3" s="87">
        <v>0</v>
      </c>
      <c r="AI3" s="87">
        <v>0</v>
      </c>
      <c r="AK3" s="87">
        <v>0</v>
      </c>
      <c r="AL3" s="87">
        <v>0</v>
      </c>
      <c r="AM3" s="87">
        <v>0</v>
      </c>
      <c r="AN3" s="87">
        <v>0</v>
      </c>
      <c r="AO3" s="90">
        <v>0</v>
      </c>
      <c r="AP3" s="87">
        <v>0</v>
      </c>
      <c r="AQ3" s="87">
        <v>0</v>
      </c>
      <c r="AV3" s="87">
        <v>0</v>
      </c>
      <c r="AX3" s="23">
        <v>44208</v>
      </c>
      <c r="AY3" s="87">
        <v>0</v>
      </c>
      <c r="AZ3" s="87">
        <f t="shared" si="1"/>
        <v>1490</v>
      </c>
      <c r="BA3" s="91">
        <v>42720</v>
      </c>
      <c r="BB3" s="91">
        <v>42750</v>
      </c>
      <c r="BC3" s="23" t="s">
        <v>774</v>
      </c>
      <c r="BD3" s="23" t="s">
        <v>773</v>
      </c>
      <c r="BE3" s="23" t="s">
        <v>215</v>
      </c>
      <c r="BF3" s="91">
        <v>42888</v>
      </c>
      <c r="BG3" s="90"/>
      <c r="BH3" s="87" t="s">
        <v>215</v>
      </c>
      <c r="BM3" s="102" t="s">
        <v>197</v>
      </c>
      <c r="BN3" s="102" t="s">
        <v>197</v>
      </c>
      <c r="BO3" s="103" t="s">
        <v>197</v>
      </c>
      <c r="BP3" s="95"/>
      <c r="BQ3" s="102" t="s">
        <v>197</v>
      </c>
      <c r="BS3" s="102" t="s">
        <v>197</v>
      </c>
      <c r="BT3" s="102" t="s">
        <v>197</v>
      </c>
      <c r="BU3" s="90" t="s">
        <v>156</v>
      </c>
      <c r="BV3" s="91">
        <v>42888</v>
      </c>
      <c r="BW3" s="97">
        <f t="shared" ref="BW3:BW19" si="2">BV3-M3</f>
        <v>170</v>
      </c>
      <c r="BX3" s="90" t="s">
        <v>165</v>
      </c>
      <c r="BY3" s="90" t="s">
        <v>215</v>
      </c>
      <c r="BZ3" s="90" t="s">
        <v>223</v>
      </c>
      <c r="CB3" s="98" t="s">
        <v>671</v>
      </c>
      <c r="CC3" s="98" t="s">
        <v>647</v>
      </c>
      <c r="CE3" s="87" t="s">
        <v>650</v>
      </c>
      <c r="CF3" s="99" t="s">
        <v>626</v>
      </c>
      <c r="CG3" s="98" t="s">
        <v>645</v>
      </c>
      <c r="CK3" s="87">
        <v>37</v>
      </c>
      <c r="CL3" s="87">
        <v>35.799999999999997</v>
      </c>
      <c r="CO3" s="98" t="s">
        <v>657</v>
      </c>
    </row>
    <row r="4" spans="1:93" ht="15.75" customHeight="1">
      <c r="A4" s="86" t="s">
        <v>22</v>
      </c>
      <c r="B4" s="87" t="s">
        <v>26</v>
      </c>
      <c r="C4" s="90">
        <v>3001961540</v>
      </c>
      <c r="D4" s="94" t="s">
        <v>71</v>
      </c>
      <c r="E4" s="88">
        <v>27320</v>
      </c>
      <c r="F4" s="89" t="s">
        <v>320</v>
      </c>
      <c r="G4" s="87">
        <v>42</v>
      </c>
      <c r="H4" s="87" t="s">
        <v>10</v>
      </c>
      <c r="I4" s="87" t="s">
        <v>189</v>
      </c>
      <c r="J4" s="87" t="s">
        <v>11</v>
      </c>
      <c r="K4" s="87" t="s">
        <v>692</v>
      </c>
      <c r="L4" s="87" t="s">
        <v>12</v>
      </c>
      <c r="M4" s="91">
        <v>42772</v>
      </c>
      <c r="N4" s="91" t="s">
        <v>316</v>
      </c>
      <c r="O4" s="87" t="s">
        <v>498</v>
      </c>
      <c r="P4" s="87" t="s">
        <v>708</v>
      </c>
      <c r="Q4" s="87">
        <v>4</v>
      </c>
      <c r="R4" s="104">
        <v>20</v>
      </c>
      <c r="S4" s="87" t="s">
        <v>75</v>
      </c>
      <c r="T4" s="87" t="s">
        <v>75</v>
      </c>
      <c r="U4" s="87">
        <v>10.9</v>
      </c>
      <c r="V4" s="93"/>
      <c r="X4" s="87">
        <v>4.2</v>
      </c>
      <c r="Y4" s="87">
        <v>5.9</v>
      </c>
      <c r="Z4" s="87">
        <v>4.7</v>
      </c>
      <c r="AA4" s="87">
        <f t="shared" si="0"/>
        <v>10.9</v>
      </c>
      <c r="AB4" s="87">
        <v>1</v>
      </c>
      <c r="AC4" s="87">
        <v>0</v>
      </c>
      <c r="AE4" s="87">
        <v>0</v>
      </c>
      <c r="AF4" s="87">
        <v>0</v>
      </c>
      <c r="AG4" s="87">
        <v>0</v>
      </c>
      <c r="AI4" s="87">
        <v>0</v>
      </c>
      <c r="AK4" s="87">
        <v>0</v>
      </c>
      <c r="AL4" s="87">
        <v>0</v>
      </c>
      <c r="AM4" s="87">
        <v>0</v>
      </c>
      <c r="AN4" s="87">
        <v>0</v>
      </c>
      <c r="AO4" s="90">
        <v>0</v>
      </c>
      <c r="AP4" s="87">
        <v>0</v>
      </c>
      <c r="AQ4" s="87">
        <v>0</v>
      </c>
      <c r="AV4" s="87">
        <v>0</v>
      </c>
      <c r="AX4" s="23">
        <v>44362</v>
      </c>
      <c r="AY4" s="87">
        <v>0</v>
      </c>
      <c r="AZ4" s="87">
        <f t="shared" si="1"/>
        <v>1590</v>
      </c>
      <c r="BA4" s="91">
        <v>42773</v>
      </c>
      <c r="BB4" s="91">
        <v>42808</v>
      </c>
      <c r="BC4" s="23">
        <v>44362</v>
      </c>
      <c r="BD4" s="23" t="s">
        <v>686</v>
      </c>
      <c r="BE4" s="21" t="s">
        <v>215</v>
      </c>
      <c r="BF4" s="91">
        <v>42982</v>
      </c>
      <c r="BH4" s="90" t="s">
        <v>213</v>
      </c>
      <c r="BM4" s="95">
        <v>31.243220000000001</v>
      </c>
      <c r="BN4" s="95">
        <v>28.416040720000002</v>
      </c>
      <c r="BO4" s="96">
        <f>ABS(BN4-BM4)</f>
        <v>2.8271792799999993</v>
      </c>
      <c r="BP4" s="95">
        <f t="shared" ref="BP4:BP51" si="3">BO4/BM4*100</f>
        <v>9.0489369533613981</v>
      </c>
      <c r="BQ4" s="95">
        <v>31.862601300000001</v>
      </c>
      <c r="BS4" s="95">
        <v>31.862601300000001</v>
      </c>
      <c r="BT4" s="95">
        <v>-5.2709000000000001</v>
      </c>
      <c r="BU4" s="90" t="s">
        <v>157</v>
      </c>
      <c r="BV4" s="91">
        <v>42982</v>
      </c>
      <c r="BW4" s="97">
        <f t="shared" si="2"/>
        <v>210</v>
      </c>
      <c r="BX4" s="90" t="s">
        <v>166</v>
      </c>
      <c r="BY4" s="90" t="s">
        <v>213</v>
      </c>
      <c r="BZ4" s="90" t="s">
        <v>216</v>
      </c>
      <c r="CB4" s="98" t="s">
        <v>671</v>
      </c>
      <c r="CC4" s="98" t="s">
        <v>647</v>
      </c>
      <c r="CE4" s="87" t="s">
        <v>650</v>
      </c>
      <c r="CF4" s="99" t="s">
        <v>626</v>
      </c>
      <c r="CG4" s="98" t="s">
        <v>645</v>
      </c>
      <c r="CK4" s="87">
        <v>42.2</v>
      </c>
      <c r="CL4" s="87">
        <v>40</v>
      </c>
      <c r="CO4" s="98" t="s">
        <v>658</v>
      </c>
    </row>
    <row r="5" spans="1:93" ht="15.75" customHeight="1">
      <c r="A5" s="86" t="s">
        <v>23</v>
      </c>
      <c r="B5" s="87" t="s">
        <v>27</v>
      </c>
      <c r="C5" s="87">
        <v>3001966670</v>
      </c>
      <c r="D5" s="94" t="s">
        <v>70</v>
      </c>
      <c r="E5" s="88">
        <v>29177</v>
      </c>
      <c r="F5" s="89" t="s">
        <v>325</v>
      </c>
      <c r="G5" s="87">
        <v>37</v>
      </c>
      <c r="H5" s="87" t="s">
        <v>10</v>
      </c>
      <c r="I5" s="87" t="s">
        <v>189</v>
      </c>
      <c r="J5" s="87" t="s">
        <v>11</v>
      </c>
      <c r="K5" s="87" t="s">
        <v>692</v>
      </c>
      <c r="L5" s="87" t="s">
        <v>12</v>
      </c>
      <c r="M5" s="91">
        <v>42772</v>
      </c>
      <c r="N5" s="91" t="s">
        <v>316</v>
      </c>
      <c r="O5" s="87" t="s">
        <v>498</v>
      </c>
      <c r="P5" s="87" t="s">
        <v>708</v>
      </c>
      <c r="Q5" s="105">
        <v>4</v>
      </c>
      <c r="R5" s="106">
        <v>25</v>
      </c>
      <c r="S5" s="105" t="s">
        <v>75</v>
      </c>
      <c r="T5" s="105" t="s">
        <v>75</v>
      </c>
      <c r="U5" s="87">
        <v>12</v>
      </c>
      <c r="V5" s="93"/>
      <c r="X5" s="87">
        <v>3.1</v>
      </c>
      <c r="Y5" s="87">
        <v>4</v>
      </c>
      <c r="Z5" s="87">
        <v>3.9</v>
      </c>
      <c r="AA5" s="87">
        <f t="shared" si="0"/>
        <v>12</v>
      </c>
      <c r="AB5" s="87">
        <v>1</v>
      </c>
      <c r="AC5" s="87">
        <v>2</v>
      </c>
      <c r="AE5" s="87">
        <v>0</v>
      </c>
      <c r="AF5" s="87">
        <v>0</v>
      </c>
      <c r="AG5" s="87">
        <v>0</v>
      </c>
      <c r="AI5" s="87">
        <v>0</v>
      </c>
      <c r="AK5" s="87">
        <v>0</v>
      </c>
      <c r="AL5" s="90">
        <v>0</v>
      </c>
      <c r="AM5" s="87">
        <v>0</v>
      </c>
      <c r="AN5" s="87">
        <v>0</v>
      </c>
      <c r="AO5" s="90">
        <v>0</v>
      </c>
      <c r="AP5" s="90">
        <v>0</v>
      </c>
      <c r="AQ5" s="90">
        <v>0</v>
      </c>
      <c r="AR5" s="90"/>
      <c r="AS5" s="90"/>
      <c r="AT5" s="90"/>
      <c r="AU5" s="90"/>
      <c r="AV5" s="87">
        <v>0</v>
      </c>
      <c r="AX5" s="23">
        <v>44322</v>
      </c>
      <c r="AY5" s="87">
        <v>0</v>
      </c>
      <c r="AZ5" s="87">
        <f t="shared" si="1"/>
        <v>1550</v>
      </c>
      <c r="BA5" s="91">
        <v>42774</v>
      </c>
      <c r="BB5" s="91">
        <v>42798</v>
      </c>
      <c r="BC5" s="23">
        <v>44322</v>
      </c>
      <c r="BD5" s="23" t="s">
        <v>773</v>
      </c>
      <c r="BE5" s="23" t="s">
        <v>209</v>
      </c>
      <c r="BF5" s="91">
        <v>42888</v>
      </c>
      <c r="BH5" s="90" t="s">
        <v>212</v>
      </c>
      <c r="BM5" s="95">
        <v>31.630510000000001</v>
      </c>
      <c r="BN5" s="95">
        <v>28.850539049999998</v>
      </c>
      <c r="BO5" s="96">
        <f t="shared" ref="BO5:BO8" si="4">ABS(BN5-BM5)</f>
        <v>2.7799709500000027</v>
      </c>
      <c r="BP5" s="95">
        <f t="shared" si="3"/>
        <v>8.7888906944592513</v>
      </c>
      <c r="BQ5" s="95">
        <v>33.324816030000001</v>
      </c>
      <c r="BS5" s="95">
        <v>33.324816030000001</v>
      </c>
      <c r="BT5" s="95">
        <v>-6.8222199999999997</v>
      </c>
      <c r="BU5" s="90" t="s">
        <v>157</v>
      </c>
      <c r="BV5" s="91">
        <v>42888</v>
      </c>
      <c r="BW5" s="97">
        <f t="shared" si="2"/>
        <v>116</v>
      </c>
      <c r="BX5" s="90" t="s">
        <v>167</v>
      </c>
      <c r="BY5" s="87" t="s">
        <v>212</v>
      </c>
      <c r="BZ5" s="91">
        <v>43028</v>
      </c>
      <c r="CA5" s="90" t="s">
        <v>212</v>
      </c>
      <c r="CB5" s="98" t="s">
        <v>672</v>
      </c>
      <c r="CC5" s="107" t="s">
        <v>655</v>
      </c>
      <c r="CE5" s="87" t="s">
        <v>650</v>
      </c>
      <c r="CF5" s="99" t="s">
        <v>626</v>
      </c>
      <c r="CG5" s="98" t="s">
        <v>645</v>
      </c>
      <c r="CK5" s="87">
        <v>44.7</v>
      </c>
      <c r="CL5" s="87">
        <v>41.5</v>
      </c>
    </row>
    <row r="6" spans="1:93" ht="15.75" customHeight="1">
      <c r="A6" s="86" t="s">
        <v>24</v>
      </c>
      <c r="B6" s="87" t="s">
        <v>28</v>
      </c>
      <c r="C6" s="87">
        <v>3001972699</v>
      </c>
      <c r="D6" s="94" t="s">
        <v>69</v>
      </c>
      <c r="E6" s="88">
        <v>18069</v>
      </c>
      <c r="F6" s="89" t="s">
        <v>325</v>
      </c>
      <c r="G6" s="87">
        <v>67</v>
      </c>
      <c r="H6" s="87" t="s">
        <v>10</v>
      </c>
      <c r="I6" s="87" t="s">
        <v>181</v>
      </c>
      <c r="J6" s="87" t="s">
        <v>11</v>
      </c>
      <c r="K6" s="87" t="s">
        <v>692</v>
      </c>
      <c r="L6" s="87" t="s">
        <v>12</v>
      </c>
      <c r="M6" s="91">
        <v>42795</v>
      </c>
      <c r="N6" s="91" t="s">
        <v>316</v>
      </c>
      <c r="O6" s="87" t="s">
        <v>498</v>
      </c>
      <c r="P6" s="87" t="s">
        <v>708</v>
      </c>
      <c r="Q6" s="87">
        <v>4.25</v>
      </c>
      <c r="R6" s="87">
        <v>20</v>
      </c>
      <c r="S6" s="87" t="s">
        <v>75</v>
      </c>
      <c r="T6" s="87" t="s">
        <v>75</v>
      </c>
      <c r="U6" s="87">
        <v>22</v>
      </c>
      <c r="V6" s="93">
        <v>17</v>
      </c>
      <c r="X6" s="87">
        <v>2.8</v>
      </c>
      <c r="Y6" s="87">
        <v>7.8</v>
      </c>
      <c r="Z6" s="87">
        <v>3.74</v>
      </c>
      <c r="AA6" s="87">
        <f t="shared" si="0"/>
        <v>22</v>
      </c>
      <c r="AB6" s="87">
        <v>1</v>
      </c>
      <c r="AC6" s="87">
        <v>0</v>
      </c>
      <c r="AE6" s="87">
        <v>0</v>
      </c>
      <c r="AF6" s="87">
        <v>0</v>
      </c>
      <c r="AG6" s="87">
        <v>0</v>
      </c>
      <c r="AI6" s="87">
        <v>0</v>
      </c>
      <c r="AK6" s="87">
        <v>0</v>
      </c>
      <c r="AL6" s="87">
        <v>0</v>
      </c>
      <c r="AM6" s="87">
        <v>0</v>
      </c>
      <c r="AN6" s="87">
        <v>0</v>
      </c>
      <c r="AO6" s="90">
        <v>0</v>
      </c>
      <c r="AP6" s="87">
        <v>0</v>
      </c>
      <c r="AQ6" s="87">
        <v>0</v>
      </c>
      <c r="AV6" s="87">
        <v>0</v>
      </c>
      <c r="AX6" s="23">
        <v>44306</v>
      </c>
      <c r="AY6" s="87">
        <v>0</v>
      </c>
      <c r="AZ6" s="87">
        <f t="shared" si="1"/>
        <v>1511</v>
      </c>
      <c r="BA6" s="91">
        <v>42797</v>
      </c>
      <c r="BB6" s="91">
        <v>42824</v>
      </c>
      <c r="BC6" s="23">
        <v>44306</v>
      </c>
      <c r="BD6" s="23" t="s">
        <v>773</v>
      </c>
      <c r="BE6" s="21" t="s">
        <v>215</v>
      </c>
      <c r="BF6" s="91">
        <v>43024</v>
      </c>
      <c r="BH6" s="90" t="s">
        <v>215</v>
      </c>
      <c r="BM6" s="95">
        <v>31.92981</v>
      </c>
      <c r="BN6" s="108">
        <v>35.227571380000001</v>
      </c>
      <c r="BO6" s="96">
        <f t="shared" si="4"/>
        <v>3.2977613800000007</v>
      </c>
      <c r="BP6" s="95">
        <f t="shared" si="3"/>
        <v>10.328158482621728</v>
      </c>
      <c r="BQ6" s="95">
        <v>32.893769659999997</v>
      </c>
      <c r="BR6" s="87">
        <v>29.6</v>
      </c>
      <c r="BS6" s="95">
        <v>32.893769659999997</v>
      </c>
      <c r="BT6" s="95">
        <v>-3.03539</v>
      </c>
      <c r="BU6" s="90" t="s">
        <v>158</v>
      </c>
      <c r="BV6" s="91">
        <v>43024</v>
      </c>
      <c r="BW6" s="97">
        <f t="shared" si="2"/>
        <v>229</v>
      </c>
      <c r="BX6" s="90" t="s">
        <v>168</v>
      </c>
      <c r="BY6" s="90" t="s">
        <v>215</v>
      </c>
      <c r="CB6" s="98" t="s">
        <v>671</v>
      </c>
      <c r="CC6" s="98" t="s">
        <v>647</v>
      </c>
      <c r="CE6" s="87" t="s">
        <v>650</v>
      </c>
      <c r="CF6" s="99" t="s">
        <v>626</v>
      </c>
      <c r="CG6" s="98" t="s">
        <v>645</v>
      </c>
      <c r="CK6" s="87">
        <v>39.299999999999997</v>
      </c>
      <c r="CL6" s="87">
        <v>35.799999999999997</v>
      </c>
    </row>
    <row r="7" spans="1:93" ht="15.75" customHeight="1">
      <c r="A7" s="86" t="s">
        <v>25</v>
      </c>
      <c r="B7" s="87" t="s">
        <v>29</v>
      </c>
      <c r="C7" s="87">
        <v>3001915343</v>
      </c>
      <c r="D7" s="94" t="s">
        <v>214</v>
      </c>
      <c r="E7" s="88">
        <v>16255</v>
      </c>
      <c r="F7" s="89" t="s">
        <v>325</v>
      </c>
      <c r="G7" s="87">
        <v>72</v>
      </c>
      <c r="H7" s="87" t="s">
        <v>10</v>
      </c>
      <c r="I7" s="87" t="s">
        <v>189</v>
      </c>
      <c r="J7" s="87" t="s">
        <v>11</v>
      </c>
      <c r="K7" s="87" t="s">
        <v>692</v>
      </c>
      <c r="L7" s="87" t="s">
        <v>12</v>
      </c>
      <c r="M7" s="91">
        <v>42802</v>
      </c>
      <c r="N7" s="91" t="s">
        <v>316</v>
      </c>
      <c r="O7" s="87" t="s">
        <v>498</v>
      </c>
      <c r="P7" s="87" t="s">
        <v>708</v>
      </c>
      <c r="Q7" s="87">
        <v>4.25</v>
      </c>
      <c r="R7" s="87">
        <v>20</v>
      </c>
      <c r="S7" s="87" t="s">
        <v>75</v>
      </c>
      <c r="T7" s="87" t="s">
        <v>75</v>
      </c>
      <c r="U7" s="87">
        <v>21</v>
      </c>
      <c r="V7" s="93">
        <v>15</v>
      </c>
      <c r="W7" s="87">
        <v>15.4</v>
      </c>
      <c r="X7" s="87">
        <v>3.2</v>
      </c>
      <c r="Y7" s="87">
        <v>6.5</v>
      </c>
      <c r="Z7" s="87">
        <v>3.47</v>
      </c>
      <c r="AA7" s="87">
        <f t="shared" si="0"/>
        <v>21</v>
      </c>
      <c r="AB7" s="87">
        <v>1</v>
      </c>
      <c r="AC7" s="87">
        <v>0</v>
      </c>
      <c r="AE7" s="87">
        <v>0</v>
      </c>
      <c r="AF7" s="87">
        <v>0</v>
      </c>
      <c r="AG7" s="87">
        <v>0</v>
      </c>
      <c r="AI7" s="87">
        <v>0</v>
      </c>
      <c r="AK7" s="87">
        <v>0</v>
      </c>
      <c r="AL7" s="87">
        <v>0</v>
      </c>
      <c r="AM7" s="87">
        <v>0</v>
      </c>
      <c r="AN7" s="87">
        <v>0</v>
      </c>
      <c r="AO7" s="90">
        <v>0</v>
      </c>
      <c r="AP7" s="87">
        <v>0</v>
      </c>
      <c r="AQ7" s="87">
        <v>0</v>
      </c>
      <c r="AV7" s="87">
        <v>0</v>
      </c>
      <c r="AX7" s="7">
        <v>44256</v>
      </c>
      <c r="AY7" s="87">
        <v>0</v>
      </c>
      <c r="AZ7" s="87">
        <f t="shared" si="1"/>
        <v>1454</v>
      </c>
      <c r="BA7" s="91">
        <v>42804</v>
      </c>
      <c r="BB7" s="91">
        <v>42831</v>
      </c>
      <c r="BC7" s="7">
        <v>44256</v>
      </c>
      <c r="BD7" s="7" t="s">
        <v>773</v>
      </c>
      <c r="BE7" s="21" t="s">
        <v>215</v>
      </c>
      <c r="BF7" s="91">
        <v>43010</v>
      </c>
      <c r="BH7" s="90" t="s">
        <v>215</v>
      </c>
      <c r="BM7" s="95">
        <v>31.136389999999999</v>
      </c>
      <c r="BN7" s="95">
        <v>32.829608999999998</v>
      </c>
      <c r="BO7" s="96">
        <f t="shared" si="4"/>
        <v>1.6932189999999991</v>
      </c>
      <c r="BP7" s="95">
        <f t="shared" si="3"/>
        <v>5.4380710159398671</v>
      </c>
      <c r="BQ7" s="95">
        <v>34.923674910000003</v>
      </c>
      <c r="BS7" s="95">
        <v>34.923674910000003</v>
      </c>
      <c r="BT7" s="95">
        <v>-5.8416199999999998</v>
      </c>
      <c r="BU7" s="90" t="s">
        <v>158</v>
      </c>
      <c r="BV7" s="91">
        <v>43010</v>
      </c>
      <c r="BW7" s="97">
        <f t="shared" si="2"/>
        <v>208</v>
      </c>
      <c r="BX7" s="90" t="s">
        <v>169</v>
      </c>
      <c r="BY7" s="90" t="s">
        <v>215</v>
      </c>
      <c r="CB7" s="98" t="s">
        <v>671</v>
      </c>
      <c r="CC7" s="98" t="s">
        <v>647</v>
      </c>
      <c r="CE7" s="87" t="s">
        <v>650</v>
      </c>
      <c r="CF7" s="99" t="s">
        <v>626</v>
      </c>
      <c r="CG7" s="98" t="s">
        <v>645</v>
      </c>
      <c r="CK7" s="87">
        <v>43.8</v>
      </c>
      <c r="CL7" s="87">
        <v>39.200000000000003</v>
      </c>
    </row>
    <row r="8" spans="1:93" ht="15.75" customHeight="1">
      <c r="A8" s="86" t="s">
        <v>90</v>
      </c>
      <c r="B8" s="87" t="s">
        <v>110</v>
      </c>
      <c r="C8" s="87">
        <v>3001933703</v>
      </c>
      <c r="D8" s="94" t="s">
        <v>99</v>
      </c>
      <c r="E8" s="88">
        <v>17696</v>
      </c>
      <c r="F8" s="89" t="s">
        <v>325</v>
      </c>
      <c r="G8" s="87">
        <v>69</v>
      </c>
      <c r="H8" s="87" t="s">
        <v>111</v>
      </c>
      <c r="I8" s="87" t="s">
        <v>189</v>
      </c>
      <c r="J8" s="87" t="s">
        <v>112</v>
      </c>
      <c r="K8" s="87" t="s">
        <v>692</v>
      </c>
      <c r="L8" s="87" t="s">
        <v>280</v>
      </c>
      <c r="M8" s="91">
        <v>42914</v>
      </c>
      <c r="N8" s="91" t="s">
        <v>316</v>
      </c>
      <c r="O8" s="87" t="s">
        <v>498</v>
      </c>
      <c r="P8" s="87" t="s">
        <v>708</v>
      </c>
      <c r="Q8" s="92">
        <v>4.25</v>
      </c>
      <c r="R8" s="101">
        <v>35</v>
      </c>
      <c r="S8" s="91"/>
      <c r="U8" s="87">
        <v>18</v>
      </c>
      <c r="V8" s="93"/>
      <c r="X8" s="87">
        <v>3.48</v>
      </c>
      <c r="Y8" s="87">
        <v>7.9</v>
      </c>
      <c r="Z8" s="87">
        <v>4.01</v>
      </c>
      <c r="AA8" s="87">
        <f t="shared" ref="AA8:AA25" si="5">MAX(U8:W8)</f>
        <v>18</v>
      </c>
      <c r="AB8" s="87">
        <v>1</v>
      </c>
      <c r="AC8" s="87">
        <v>10</v>
      </c>
      <c r="AD8" s="87">
        <v>20.3</v>
      </c>
      <c r="AE8" s="87">
        <v>0</v>
      </c>
      <c r="AF8" s="87">
        <v>0</v>
      </c>
      <c r="AG8" s="87">
        <v>0</v>
      </c>
      <c r="AI8" s="87">
        <v>0</v>
      </c>
      <c r="AK8" s="87">
        <v>0</v>
      </c>
      <c r="AL8" s="87">
        <v>0</v>
      </c>
      <c r="AM8" s="87">
        <v>0</v>
      </c>
      <c r="AN8" s="87">
        <v>0</v>
      </c>
      <c r="AO8" s="90">
        <v>0</v>
      </c>
      <c r="AP8" s="87">
        <v>0</v>
      </c>
      <c r="AQ8" s="87">
        <v>0</v>
      </c>
      <c r="AV8" s="87">
        <v>0</v>
      </c>
      <c r="AX8" s="23">
        <v>44342</v>
      </c>
      <c r="AY8" s="87">
        <v>0</v>
      </c>
      <c r="AZ8" s="87">
        <f t="shared" si="1"/>
        <v>1428</v>
      </c>
      <c r="BC8" s="23">
        <v>44342</v>
      </c>
      <c r="BD8" s="23" t="s">
        <v>686</v>
      </c>
      <c r="BE8" s="21" t="s">
        <v>209</v>
      </c>
      <c r="BF8" s="91">
        <v>43087</v>
      </c>
      <c r="BG8" s="90"/>
      <c r="BH8" s="91" t="s">
        <v>213</v>
      </c>
      <c r="BM8" s="95">
        <v>47.638662578037632</v>
      </c>
      <c r="BN8" s="95">
        <v>37.985545622141409</v>
      </c>
      <c r="BO8" s="96">
        <f t="shared" si="4"/>
        <v>9.6531169558962233</v>
      </c>
      <c r="BP8" s="95">
        <f t="shared" si="3"/>
        <v>20.263198909254225</v>
      </c>
      <c r="BQ8" s="95">
        <v>48.465887885108756</v>
      </c>
      <c r="BR8" s="90" t="s">
        <v>174</v>
      </c>
      <c r="BS8" s="95">
        <v>48.465887885108756</v>
      </c>
      <c r="BT8" s="95">
        <v>-1.55</v>
      </c>
      <c r="BU8" s="90" t="s">
        <v>158</v>
      </c>
      <c r="BV8" s="91">
        <v>43087</v>
      </c>
      <c r="BW8" s="97">
        <f t="shared" si="2"/>
        <v>173</v>
      </c>
      <c r="BX8" s="90" t="s">
        <v>170</v>
      </c>
      <c r="BY8" s="87" t="s">
        <v>213</v>
      </c>
      <c r="BZ8" s="91">
        <v>43294</v>
      </c>
      <c r="CA8" s="90" t="s">
        <v>213</v>
      </c>
      <c r="CB8" s="98" t="s">
        <v>672</v>
      </c>
      <c r="CC8" s="98" t="s">
        <v>648</v>
      </c>
      <c r="CE8" s="87" t="s">
        <v>650</v>
      </c>
      <c r="CF8" s="99" t="s">
        <v>626</v>
      </c>
      <c r="CG8" s="98" t="s">
        <v>645</v>
      </c>
      <c r="CK8" s="87">
        <v>39.5</v>
      </c>
      <c r="CL8" s="87">
        <v>40.700000000000003</v>
      </c>
      <c r="CM8" s="98"/>
    </row>
    <row r="9" spans="1:93" ht="15.75" customHeight="1">
      <c r="A9" s="86" t="s">
        <v>92</v>
      </c>
      <c r="B9" s="87" t="s">
        <v>93</v>
      </c>
      <c r="C9" s="87">
        <v>3001989316</v>
      </c>
      <c r="D9" s="94" t="s">
        <v>353</v>
      </c>
      <c r="E9" s="88">
        <v>14503</v>
      </c>
      <c r="F9" s="89" t="s">
        <v>320</v>
      </c>
      <c r="G9" s="87">
        <v>77</v>
      </c>
      <c r="H9" s="87" t="s">
        <v>10</v>
      </c>
      <c r="I9" s="87" t="s">
        <v>189</v>
      </c>
      <c r="J9" s="87" t="s">
        <v>11</v>
      </c>
      <c r="K9" s="87" t="s">
        <v>692</v>
      </c>
      <c r="L9" s="87" t="s">
        <v>282</v>
      </c>
      <c r="M9" s="91">
        <v>42891</v>
      </c>
      <c r="N9" s="91" t="s">
        <v>316</v>
      </c>
      <c r="O9" s="87" t="s">
        <v>498</v>
      </c>
      <c r="P9" s="87" t="s">
        <v>708</v>
      </c>
      <c r="Q9" s="110">
        <v>4.75</v>
      </c>
      <c r="R9" s="111">
        <v>25</v>
      </c>
      <c r="S9" s="91"/>
      <c r="U9" s="87">
        <v>12.2</v>
      </c>
      <c r="V9" s="93">
        <v>11.1</v>
      </c>
      <c r="W9" s="87">
        <v>11.27</v>
      </c>
      <c r="X9" s="87">
        <v>4.62</v>
      </c>
      <c r="Y9" s="87">
        <v>3.75</v>
      </c>
      <c r="Z9" s="87">
        <v>4.8099999999999996</v>
      </c>
      <c r="AA9" s="87">
        <f t="shared" si="5"/>
        <v>12.2</v>
      </c>
      <c r="AB9" s="87">
        <v>1</v>
      </c>
      <c r="AC9" s="87">
        <v>0</v>
      </c>
      <c r="AE9" s="87">
        <v>0</v>
      </c>
      <c r="AF9" s="87">
        <v>0</v>
      </c>
      <c r="AG9" s="87">
        <v>0</v>
      </c>
      <c r="AK9" s="87">
        <v>0</v>
      </c>
      <c r="AL9" s="87">
        <v>0</v>
      </c>
      <c r="AM9" s="87">
        <v>0</v>
      </c>
      <c r="AN9" s="87">
        <v>0</v>
      </c>
      <c r="AO9" s="90">
        <v>0</v>
      </c>
      <c r="AP9" s="87">
        <v>0</v>
      </c>
      <c r="AQ9" s="94" t="s">
        <v>792</v>
      </c>
      <c r="AR9" s="192">
        <v>43454</v>
      </c>
      <c r="AS9" s="192">
        <v>43454</v>
      </c>
      <c r="AT9" s="87">
        <f>AS9-M9</f>
        <v>563</v>
      </c>
      <c r="AU9" s="87">
        <v>0</v>
      </c>
      <c r="AV9" s="87">
        <v>0</v>
      </c>
      <c r="AW9" s="90" t="s">
        <v>270</v>
      </c>
      <c r="AX9" s="23">
        <v>44342</v>
      </c>
      <c r="AY9" s="87" t="s">
        <v>777</v>
      </c>
      <c r="AZ9" s="87">
        <f t="shared" si="1"/>
        <v>1451</v>
      </c>
      <c r="BC9" s="23">
        <v>44342</v>
      </c>
      <c r="BD9" s="23" t="s">
        <v>773</v>
      </c>
      <c r="BE9" s="23" t="s">
        <v>209</v>
      </c>
      <c r="BF9" s="91">
        <v>43126</v>
      </c>
      <c r="BH9" s="90" t="s">
        <v>212</v>
      </c>
      <c r="BM9" s="95">
        <v>43.637569999999997</v>
      </c>
      <c r="BN9" s="95">
        <v>36.137179330000002</v>
      </c>
      <c r="BO9" s="96">
        <f t="shared" ref="BO9:BO14" si="6">ABS(BN9-BM9)</f>
        <v>7.5003906699999945</v>
      </c>
      <c r="BP9" s="95">
        <f t="shared" si="3"/>
        <v>17.187920111041919</v>
      </c>
      <c r="BQ9" s="95">
        <v>41.900895210000002</v>
      </c>
      <c r="BR9" s="90" t="s">
        <v>150</v>
      </c>
      <c r="BS9" s="95">
        <v>41.900895210000002</v>
      </c>
      <c r="BT9" s="95">
        <v>8.6768160000000005</v>
      </c>
      <c r="BU9" s="90" t="s">
        <v>157</v>
      </c>
      <c r="BV9" s="91">
        <v>43120</v>
      </c>
      <c r="BW9" s="97">
        <f t="shared" si="2"/>
        <v>229</v>
      </c>
      <c r="BX9" s="90" t="s">
        <v>171</v>
      </c>
      <c r="BY9" s="90" t="s">
        <v>212</v>
      </c>
      <c r="CA9" s="98" t="s">
        <v>674</v>
      </c>
      <c r="CB9" s="98" t="s">
        <v>671</v>
      </c>
      <c r="CC9" s="98" t="s">
        <v>647</v>
      </c>
      <c r="CE9" s="87" t="s">
        <v>650</v>
      </c>
      <c r="CF9" s="99" t="s">
        <v>626</v>
      </c>
      <c r="CG9" s="98" t="s">
        <v>645</v>
      </c>
      <c r="CK9" s="87">
        <v>43.3</v>
      </c>
      <c r="CL9" s="87">
        <v>41.2</v>
      </c>
      <c r="CM9" s="98"/>
    </row>
    <row r="10" spans="1:93" ht="15.75" customHeight="1">
      <c r="A10" s="86" t="s">
        <v>96</v>
      </c>
      <c r="B10" s="87" t="s">
        <v>97</v>
      </c>
      <c r="C10" s="90">
        <v>3001989458</v>
      </c>
      <c r="D10" s="94" t="s">
        <v>143</v>
      </c>
      <c r="E10" s="88">
        <v>22199</v>
      </c>
      <c r="F10" s="89" t="s">
        <v>325</v>
      </c>
      <c r="G10" s="87">
        <v>58</v>
      </c>
      <c r="H10" s="87" t="s">
        <v>10</v>
      </c>
      <c r="I10" s="87" t="s">
        <v>181</v>
      </c>
      <c r="J10" s="87" t="s">
        <v>11</v>
      </c>
      <c r="K10" s="90" t="s">
        <v>684</v>
      </c>
      <c r="L10" s="87" t="s">
        <v>12</v>
      </c>
      <c r="M10" s="91">
        <v>42914</v>
      </c>
      <c r="N10" s="91" t="s">
        <v>316</v>
      </c>
      <c r="O10" s="87" t="s">
        <v>498</v>
      </c>
      <c r="P10" s="87" t="s">
        <v>708</v>
      </c>
      <c r="Q10" s="92">
        <v>4.5</v>
      </c>
      <c r="R10" s="112">
        <v>20</v>
      </c>
      <c r="S10" s="91"/>
      <c r="U10" s="92">
        <v>19.899999999999999</v>
      </c>
      <c r="V10" s="92">
        <v>19.899999999999999</v>
      </c>
      <c r="W10" s="92">
        <v>14.4</v>
      </c>
      <c r="X10" s="92">
        <v>3.8</v>
      </c>
      <c r="Y10" s="92">
        <v>10.3</v>
      </c>
      <c r="Z10" s="92">
        <v>3.7</v>
      </c>
      <c r="AA10" s="87">
        <f t="shared" si="5"/>
        <v>19.899999999999999</v>
      </c>
      <c r="AB10" s="87">
        <v>1</v>
      </c>
      <c r="AC10" s="87">
        <v>0</v>
      </c>
      <c r="AE10" s="87">
        <v>0</v>
      </c>
      <c r="AF10" s="87">
        <v>0</v>
      </c>
      <c r="AG10" s="87">
        <v>0</v>
      </c>
      <c r="AK10" s="87">
        <v>0</v>
      </c>
      <c r="AL10" s="87">
        <v>0</v>
      </c>
      <c r="AM10" s="87">
        <v>0</v>
      </c>
      <c r="AN10" s="87">
        <v>0</v>
      </c>
      <c r="AO10" s="90">
        <v>0</v>
      </c>
      <c r="AP10" s="87">
        <v>0</v>
      </c>
      <c r="AQ10" s="87">
        <v>0</v>
      </c>
      <c r="AV10" s="87">
        <v>0</v>
      </c>
      <c r="AX10" s="23">
        <v>44288</v>
      </c>
      <c r="AY10" s="87">
        <v>0</v>
      </c>
      <c r="AZ10" s="87">
        <f t="shared" si="1"/>
        <v>1374</v>
      </c>
      <c r="BC10" s="23">
        <v>44288</v>
      </c>
      <c r="BD10" s="23" t="s">
        <v>686</v>
      </c>
      <c r="BE10" s="23" t="s">
        <v>209</v>
      </c>
      <c r="BF10" s="91">
        <v>43124</v>
      </c>
      <c r="BH10" s="90" t="s">
        <v>211</v>
      </c>
      <c r="BM10" s="113">
        <v>33.136299999999999</v>
      </c>
      <c r="BN10" s="113">
        <v>34.604874709999997</v>
      </c>
      <c r="BO10" s="96">
        <f t="shared" si="6"/>
        <v>1.4685747099999986</v>
      </c>
      <c r="BP10" s="95">
        <f t="shared" si="3"/>
        <v>4.4319212163096022</v>
      </c>
      <c r="BQ10" s="113">
        <v>34.067880099999996</v>
      </c>
      <c r="BR10" s="92">
        <v>33.200000000000003</v>
      </c>
      <c r="BS10" s="113">
        <v>34.067880099999996</v>
      </c>
      <c r="BT10" s="95">
        <v>-8.0101600000000008</v>
      </c>
      <c r="BU10" s="90" t="s">
        <v>155</v>
      </c>
      <c r="BV10" s="91">
        <v>43124</v>
      </c>
      <c r="BW10" s="97">
        <f t="shared" si="2"/>
        <v>210</v>
      </c>
      <c r="BX10" s="90" t="s">
        <v>172</v>
      </c>
      <c r="BY10" s="90" t="s">
        <v>211</v>
      </c>
      <c r="CB10" s="98" t="s">
        <v>671</v>
      </c>
      <c r="CC10" s="98" t="s">
        <v>647</v>
      </c>
      <c r="CE10" s="87" t="s">
        <v>650</v>
      </c>
      <c r="CF10" s="99" t="s">
        <v>626</v>
      </c>
      <c r="CG10" s="98" t="s">
        <v>645</v>
      </c>
      <c r="CK10" s="87">
        <v>41.8</v>
      </c>
      <c r="CL10" s="87">
        <v>39.9</v>
      </c>
    </row>
    <row r="11" spans="1:93" ht="15.75" customHeight="1">
      <c r="A11" s="86" t="s">
        <v>131</v>
      </c>
      <c r="B11" s="87" t="s">
        <v>132</v>
      </c>
      <c r="C11" s="87">
        <v>3001786893</v>
      </c>
      <c r="D11" s="94" t="s">
        <v>134</v>
      </c>
      <c r="E11" s="88">
        <v>12430</v>
      </c>
      <c r="F11" s="89" t="s">
        <v>325</v>
      </c>
      <c r="G11" s="87">
        <v>83</v>
      </c>
      <c r="H11" s="87" t="s">
        <v>135</v>
      </c>
      <c r="I11" s="87" t="s">
        <v>189</v>
      </c>
      <c r="J11" s="87" t="s">
        <v>136</v>
      </c>
      <c r="K11" s="87" t="s">
        <v>692</v>
      </c>
      <c r="L11" s="87" t="s">
        <v>282</v>
      </c>
      <c r="M11" s="91">
        <v>42970</v>
      </c>
      <c r="N11" s="91" t="s">
        <v>316</v>
      </c>
      <c r="O11" s="94" t="s">
        <v>499</v>
      </c>
      <c r="P11" s="87" t="s">
        <v>708</v>
      </c>
      <c r="Q11" s="87">
        <v>5</v>
      </c>
      <c r="R11" s="101">
        <v>35</v>
      </c>
      <c r="U11" s="114">
        <v>13.6</v>
      </c>
      <c r="V11" s="114">
        <v>8.1999999999999993</v>
      </c>
      <c r="W11" s="114">
        <v>10.6</v>
      </c>
      <c r="X11" s="114">
        <v>5.2</v>
      </c>
      <c r="Y11" s="114">
        <v>13.3</v>
      </c>
      <c r="Z11" s="114">
        <v>4.7</v>
      </c>
      <c r="AA11" s="87">
        <f t="shared" si="5"/>
        <v>13.6</v>
      </c>
      <c r="AB11" s="87">
        <v>1</v>
      </c>
      <c r="AC11" s="87">
        <v>0</v>
      </c>
      <c r="AE11" s="87">
        <v>0</v>
      </c>
      <c r="AF11" s="87">
        <v>0</v>
      </c>
      <c r="AG11" s="87">
        <v>1</v>
      </c>
      <c r="AI11" s="87">
        <v>1</v>
      </c>
      <c r="AK11" s="87">
        <v>1</v>
      </c>
      <c r="AL11" s="87">
        <v>1</v>
      </c>
      <c r="AM11" s="87">
        <v>0</v>
      </c>
      <c r="AN11" s="87">
        <v>0</v>
      </c>
      <c r="AO11" s="90">
        <v>0</v>
      </c>
      <c r="AP11" s="87">
        <v>0</v>
      </c>
      <c r="AQ11" s="94" t="s">
        <v>792</v>
      </c>
      <c r="AR11" s="94" t="s">
        <v>911</v>
      </c>
      <c r="AS11" s="192">
        <v>43307</v>
      </c>
      <c r="AT11" s="87">
        <f>AS11-M11</f>
        <v>337</v>
      </c>
      <c r="AU11" s="87">
        <v>1</v>
      </c>
      <c r="AV11" s="87">
        <v>0</v>
      </c>
      <c r="AW11" s="90" t="s">
        <v>270</v>
      </c>
      <c r="AX11" s="23">
        <v>43504</v>
      </c>
      <c r="AY11" s="87">
        <v>0</v>
      </c>
      <c r="AZ11" s="87">
        <f t="shared" si="1"/>
        <v>534</v>
      </c>
      <c r="BA11" s="91">
        <v>42971</v>
      </c>
      <c r="BB11" s="91">
        <v>42999</v>
      </c>
      <c r="BC11" s="23" t="s">
        <v>276</v>
      </c>
      <c r="BD11" s="23" t="s">
        <v>686</v>
      </c>
      <c r="BE11" s="21" t="s">
        <v>209</v>
      </c>
      <c r="BF11" s="87" t="s">
        <v>127</v>
      </c>
      <c r="BG11" s="90"/>
      <c r="BH11" s="87" t="s">
        <v>127</v>
      </c>
      <c r="BI11" s="90" t="s">
        <v>205</v>
      </c>
      <c r="BJ11" s="90"/>
      <c r="BM11" s="115">
        <v>49.620939999999997</v>
      </c>
      <c r="BN11" s="115">
        <v>46.12486054</v>
      </c>
      <c r="BO11" s="96">
        <f t="shared" si="6"/>
        <v>3.4960794599999971</v>
      </c>
      <c r="BP11" s="95">
        <f t="shared" si="3"/>
        <v>7.0455728166374865</v>
      </c>
      <c r="BQ11" s="115">
        <v>49.909849530000002</v>
      </c>
      <c r="BR11" s="114">
        <v>44.8</v>
      </c>
      <c r="BS11" s="115">
        <v>49.909849530000002</v>
      </c>
      <c r="BT11" s="95">
        <v>-1.3591500000000001</v>
      </c>
      <c r="BU11" s="90" t="s">
        <v>127</v>
      </c>
      <c r="BY11" s="87" t="s">
        <v>127</v>
      </c>
      <c r="CB11" s="87" t="s">
        <v>672</v>
      </c>
      <c r="CC11" s="98" t="s">
        <v>647</v>
      </c>
      <c r="CE11" s="87" t="s">
        <v>650</v>
      </c>
      <c r="CF11" s="98" t="s">
        <v>739</v>
      </c>
      <c r="CG11" s="98" t="s">
        <v>645</v>
      </c>
      <c r="CK11" s="87">
        <v>40</v>
      </c>
      <c r="CL11" s="87">
        <v>36.4</v>
      </c>
    </row>
    <row r="12" spans="1:93" ht="15.75" customHeight="1">
      <c r="A12" s="86" t="s">
        <v>144</v>
      </c>
      <c r="B12" s="90" t="s">
        <v>115</v>
      </c>
      <c r="C12" s="87">
        <v>3001995126</v>
      </c>
      <c r="D12" s="94" t="s">
        <v>137</v>
      </c>
      <c r="E12" s="88">
        <v>24511</v>
      </c>
      <c r="F12" s="89" t="s">
        <v>320</v>
      </c>
      <c r="G12" s="87">
        <v>48</v>
      </c>
      <c r="H12" s="87" t="s">
        <v>138</v>
      </c>
      <c r="I12" s="87" t="s">
        <v>181</v>
      </c>
      <c r="J12" s="87" t="s">
        <v>139</v>
      </c>
      <c r="K12" s="87" t="s">
        <v>692</v>
      </c>
      <c r="L12" s="87" t="s">
        <v>140</v>
      </c>
      <c r="M12" s="91">
        <v>42977</v>
      </c>
      <c r="N12" s="91" t="s">
        <v>316</v>
      </c>
      <c r="O12" s="87" t="s">
        <v>498</v>
      </c>
      <c r="P12" s="87" t="s">
        <v>708</v>
      </c>
      <c r="Q12" s="110">
        <v>4</v>
      </c>
      <c r="R12" s="111">
        <v>25</v>
      </c>
      <c r="U12" s="114">
        <v>11.8</v>
      </c>
      <c r="V12" s="114">
        <v>14.3</v>
      </c>
      <c r="W12" s="114">
        <v>12.3</v>
      </c>
      <c r="X12" s="114">
        <v>3.6</v>
      </c>
      <c r="Y12" s="114">
        <v>8.6999999999999993</v>
      </c>
      <c r="Z12" s="114">
        <v>3.4</v>
      </c>
      <c r="AA12" s="87">
        <f t="shared" si="5"/>
        <v>14.3</v>
      </c>
      <c r="AB12" s="87">
        <v>1</v>
      </c>
      <c r="AC12" s="87">
        <v>0</v>
      </c>
      <c r="AE12" s="87" t="s">
        <v>700</v>
      </c>
      <c r="AF12" s="87" t="s">
        <v>141</v>
      </c>
      <c r="AG12" s="87">
        <v>0</v>
      </c>
      <c r="AI12" s="87">
        <v>0</v>
      </c>
      <c r="AK12" s="87">
        <v>0</v>
      </c>
      <c r="AL12" s="87">
        <v>0</v>
      </c>
      <c r="AM12" s="87">
        <v>0</v>
      </c>
      <c r="AN12" s="87">
        <v>0</v>
      </c>
      <c r="AO12" s="90">
        <v>0</v>
      </c>
      <c r="AP12" s="87">
        <v>0</v>
      </c>
      <c r="AQ12" s="87">
        <v>0</v>
      </c>
      <c r="AV12" s="87">
        <v>0</v>
      </c>
      <c r="AX12" s="23">
        <v>44180</v>
      </c>
      <c r="AY12" s="87">
        <v>0</v>
      </c>
      <c r="AZ12" s="87">
        <f t="shared" si="1"/>
        <v>1203</v>
      </c>
      <c r="BC12" s="23">
        <v>44180</v>
      </c>
      <c r="BD12" s="23" t="s">
        <v>686</v>
      </c>
      <c r="BE12" s="21" t="s">
        <v>209</v>
      </c>
      <c r="BF12" s="91">
        <v>43399</v>
      </c>
      <c r="BH12" s="90" t="s">
        <v>209</v>
      </c>
      <c r="BM12" s="115">
        <v>29.963010000000001</v>
      </c>
      <c r="BN12" s="115">
        <v>27.017292130000001</v>
      </c>
      <c r="BO12" s="96">
        <f t="shared" si="6"/>
        <v>2.9457178699999993</v>
      </c>
      <c r="BP12" s="95">
        <f t="shared" si="3"/>
        <v>9.8311814133493236</v>
      </c>
      <c r="BQ12" s="115">
        <v>30.475181190000001</v>
      </c>
      <c r="BR12" s="116" t="s">
        <v>147</v>
      </c>
      <c r="BS12" s="115">
        <v>30.475181190000001</v>
      </c>
      <c r="BT12" s="95">
        <v>-1.0829899999999999</v>
      </c>
      <c r="BU12" s="90" t="s">
        <v>158</v>
      </c>
      <c r="BV12" s="91">
        <v>43399</v>
      </c>
      <c r="BW12" s="97">
        <f t="shared" si="2"/>
        <v>422</v>
      </c>
      <c r="BX12" s="90" t="s">
        <v>173</v>
      </c>
      <c r="BY12" s="90" t="s">
        <v>209</v>
      </c>
      <c r="CB12" s="98" t="s">
        <v>671</v>
      </c>
      <c r="CC12" s="98" t="s">
        <v>147</v>
      </c>
      <c r="CE12" s="87" t="s">
        <v>650</v>
      </c>
      <c r="CF12" s="99" t="s">
        <v>626</v>
      </c>
      <c r="CG12" s="98" t="s">
        <v>645</v>
      </c>
      <c r="CK12" s="87">
        <v>47.3</v>
      </c>
      <c r="CL12" s="87">
        <v>44.3</v>
      </c>
    </row>
    <row r="13" spans="1:93" ht="15.75" customHeight="1">
      <c r="B13" s="90" t="s">
        <v>122</v>
      </c>
      <c r="C13" s="87">
        <v>3003003566</v>
      </c>
      <c r="D13" s="94" t="s">
        <v>354</v>
      </c>
      <c r="E13" s="88">
        <v>22182</v>
      </c>
      <c r="F13" s="89" t="s">
        <v>325</v>
      </c>
      <c r="G13" s="87">
        <v>77</v>
      </c>
      <c r="H13" s="90" t="s">
        <v>10</v>
      </c>
      <c r="I13" s="90" t="s">
        <v>189</v>
      </c>
      <c r="J13" s="90" t="s">
        <v>190</v>
      </c>
      <c r="K13" s="90" t="s">
        <v>684</v>
      </c>
      <c r="L13" s="90" t="s">
        <v>12</v>
      </c>
      <c r="M13" s="91">
        <v>43164</v>
      </c>
      <c r="N13" s="91" t="s">
        <v>316</v>
      </c>
      <c r="O13" s="87" t="s">
        <v>498</v>
      </c>
      <c r="P13" s="87" t="s">
        <v>708</v>
      </c>
      <c r="Q13" s="87">
        <v>4</v>
      </c>
      <c r="R13" s="101">
        <v>25</v>
      </c>
      <c r="U13" s="87">
        <v>14.6</v>
      </c>
      <c r="V13" s="87">
        <v>11.4</v>
      </c>
      <c r="W13" s="87">
        <v>13.7</v>
      </c>
      <c r="X13" s="87">
        <v>3.33</v>
      </c>
      <c r="Y13" s="87">
        <v>4.78</v>
      </c>
      <c r="Z13" s="87">
        <v>3.47</v>
      </c>
      <c r="AA13" s="87">
        <f t="shared" si="5"/>
        <v>14.6</v>
      </c>
      <c r="AB13" s="87">
        <v>1</v>
      </c>
      <c r="AC13" s="87">
        <v>0</v>
      </c>
      <c r="AE13" s="90">
        <v>0</v>
      </c>
      <c r="AF13" s="90">
        <v>0</v>
      </c>
      <c r="AG13" s="90">
        <v>0</v>
      </c>
      <c r="AH13" s="90"/>
      <c r="AI13" s="90">
        <v>0</v>
      </c>
      <c r="AJ13" s="90"/>
      <c r="AK13" s="90">
        <v>0</v>
      </c>
      <c r="AL13" s="90">
        <v>0</v>
      </c>
      <c r="AM13" s="87">
        <v>0</v>
      </c>
      <c r="AN13" s="87">
        <v>0</v>
      </c>
      <c r="AO13" s="90">
        <v>0</v>
      </c>
      <c r="AP13" s="90">
        <v>0</v>
      </c>
      <c r="AQ13" s="90">
        <v>0</v>
      </c>
      <c r="AR13" s="90"/>
      <c r="AS13" s="90"/>
      <c r="AT13" s="90"/>
      <c r="AU13" s="90"/>
      <c r="AV13" s="90">
        <v>0</v>
      </c>
      <c r="AW13" s="90"/>
      <c r="AX13" s="23">
        <v>44323</v>
      </c>
      <c r="AY13" s="90">
        <v>0</v>
      </c>
      <c r="AZ13" s="87">
        <f t="shared" si="1"/>
        <v>1159</v>
      </c>
      <c r="BC13" s="23">
        <v>44323</v>
      </c>
      <c r="BD13" s="21" t="s">
        <v>686</v>
      </c>
      <c r="BE13" s="21" t="s">
        <v>215</v>
      </c>
      <c r="BF13" s="91">
        <v>43397</v>
      </c>
      <c r="BG13" s="90"/>
      <c r="BH13" s="90" t="s">
        <v>209</v>
      </c>
      <c r="BM13" s="95">
        <v>38.083669999999998</v>
      </c>
      <c r="BN13" s="102">
        <v>32.734940000000002</v>
      </c>
      <c r="BO13" s="96">
        <f t="shared" si="6"/>
        <v>5.3487299999999962</v>
      </c>
      <c r="BP13" s="95">
        <f t="shared" si="3"/>
        <v>14.044681092972386</v>
      </c>
      <c r="BQ13" s="95">
        <v>38.953699999999998</v>
      </c>
      <c r="BR13" s="90" t="s">
        <v>160</v>
      </c>
      <c r="BS13" s="95">
        <v>38.953699999999998</v>
      </c>
      <c r="BT13" s="87">
        <v>-4.8</v>
      </c>
      <c r="BU13" s="109" t="s">
        <v>196</v>
      </c>
      <c r="BV13" s="91">
        <v>43397</v>
      </c>
      <c r="BW13" s="97">
        <f t="shared" si="2"/>
        <v>233</v>
      </c>
      <c r="BX13" s="90" t="s">
        <v>628</v>
      </c>
      <c r="BY13" s="90" t="s">
        <v>209</v>
      </c>
      <c r="CB13" s="98" t="s">
        <v>672</v>
      </c>
      <c r="CC13" s="98" t="s">
        <v>655</v>
      </c>
      <c r="CD13" s="87" t="s">
        <v>723</v>
      </c>
      <c r="CE13" s="98" t="s">
        <v>603</v>
      </c>
      <c r="CF13" s="99" t="s">
        <v>626</v>
      </c>
      <c r="CG13" s="98" t="s">
        <v>626</v>
      </c>
      <c r="CH13" s="98" t="s">
        <v>642</v>
      </c>
      <c r="CI13" s="98" t="s">
        <v>728</v>
      </c>
      <c r="CJ13" s="87" t="s">
        <v>729</v>
      </c>
      <c r="CK13" s="87">
        <v>42.1</v>
      </c>
      <c r="CL13" s="87">
        <v>40.1</v>
      </c>
    </row>
    <row r="14" spans="1:93" ht="15.75" customHeight="1">
      <c r="B14" s="90" t="s">
        <v>183</v>
      </c>
      <c r="C14" s="87">
        <v>3000424867</v>
      </c>
      <c r="D14" s="94" t="s">
        <v>355</v>
      </c>
      <c r="E14" s="88">
        <v>28470</v>
      </c>
      <c r="F14" s="89" t="s">
        <v>325</v>
      </c>
      <c r="G14" s="87">
        <v>40</v>
      </c>
      <c r="H14" s="90" t="s">
        <v>10</v>
      </c>
      <c r="I14" s="90" t="s">
        <v>189</v>
      </c>
      <c r="J14" s="90" t="s">
        <v>191</v>
      </c>
      <c r="K14" s="90" t="s">
        <v>684</v>
      </c>
      <c r="L14" s="90" t="s">
        <v>12</v>
      </c>
      <c r="M14" s="91">
        <v>43208</v>
      </c>
      <c r="N14" s="91" t="s">
        <v>316</v>
      </c>
      <c r="O14" s="87" t="s">
        <v>498</v>
      </c>
      <c r="P14" s="87" t="s">
        <v>708</v>
      </c>
      <c r="Q14" s="87">
        <v>4.25</v>
      </c>
      <c r="R14" s="101">
        <v>25</v>
      </c>
      <c r="U14" s="87">
        <v>11.8</v>
      </c>
      <c r="V14" s="87">
        <v>9.1999999999999993</v>
      </c>
      <c r="W14" s="87">
        <v>10.3</v>
      </c>
      <c r="X14" s="87">
        <v>3.98</v>
      </c>
      <c r="Y14" s="87">
        <v>10.8</v>
      </c>
      <c r="Z14" s="87">
        <v>4.63</v>
      </c>
      <c r="AA14" s="87">
        <f t="shared" si="5"/>
        <v>11.8</v>
      </c>
      <c r="AB14" s="87">
        <v>1</v>
      </c>
      <c r="AC14" s="87">
        <v>6</v>
      </c>
      <c r="AE14" s="90">
        <v>0</v>
      </c>
      <c r="AF14" s="90">
        <v>0</v>
      </c>
      <c r="AG14" s="90">
        <v>0</v>
      </c>
      <c r="AH14" s="90"/>
      <c r="AI14" s="90">
        <v>0</v>
      </c>
      <c r="AJ14" s="90"/>
      <c r="AK14" s="90">
        <v>0</v>
      </c>
      <c r="AL14" s="90">
        <v>0</v>
      </c>
      <c r="AM14" s="87">
        <v>0</v>
      </c>
      <c r="AN14" s="87">
        <v>0</v>
      </c>
      <c r="AO14" s="90">
        <v>0</v>
      </c>
      <c r="AP14" s="90">
        <v>0</v>
      </c>
      <c r="AQ14" s="90">
        <v>0</v>
      </c>
      <c r="AR14" s="90"/>
      <c r="AS14" s="90"/>
      <c r="AT14" s="90"/>
      <c r="AU14" s="90"/>
      <c r="AV14" s="90">
        <v>0</v>
      </c>
      <c r="AW14" s="90"/>
      <c r="AX14" s="7">
        <v>44110</v>
      </c>
      <c r="AY14" s="90">
        <v>0</v>
      </c>
      <c r="AZ14" s="87">
        <f t="shared" si="1"/>
        <v>902</v>
      </c>
      <c r="BC14" s="7">
        <v>44110</v>
      </c>
      <c r="BD14" s="2" t="s">
        <v>686</v>
      </c>
      <c r="BE14" s="2" t="s">
        <v>215</v>
      </c>
      <c r="BF14" s="91">
        <v>43602</v>
      </c>
      <c r="BH14" s="87" t="s">
        <v>212</v>
      </c>
      <c r="BM14" s="95">
        <v>39.9041</v>
      </c>
      <c r="BN14" s="95">
        <v>35.157910000000001</v>
      </c>
      <c r="BO14" s="96">
        <f t="shared" si="6"/>
        <v>4.7461899999999986</v>
      </c>
      <c r="BP14" s="95">
        <f t="shared" si="3"/>
        <v>11.8939908430462</v>
      </c>
      <c r="BQ14" s="95">
        <v>40.403559999999999</v>
      </c>
      <c r="BR14" s="90" t="s">
        <v>162</v>
      </c>
      <c r="BS14" s="95">
        <v>40.403559999999999</v>
      </c>
      <c r="BT14" s="95">
        <v>-1.24</v>
      </c>
      <c r="BU14" s="94" t="s">
        <v>266</v>
      </c>
      <c r="BV14" s="91">
        <v>43602</v>
      </c>
      <c r="BW14" s="97">
        <f t="shared" si="2"/>
        <v>394</v>
      </c>
      <c r="BX14" s="117" t="s">
        <v>629</v>
      </c>
      <c r="BY14" s="87" t="s">
        <v>212</v>
      </c>
      <c r="CB14" s="98" t="s">
        <v>672</v>
      </c>
      <c r="CC14" s="98" t="s">
        <v>655</v>
      </c>
      <c r="CE14" s="87" t="s">
        <v>650</v>
      </c>
      <c r="CF14" s="99" t="s">
        <v>626</v>
      </c>
      <c r="CG14" s="98" t="s">
        <v>645</v>
      </c>
      <c r="CH14" s="98" t="s">
        <v>745</v>
      </c>
      <c r="CI14" s="98" t="s">
        <v>745</v>
      </c>
      <c r="CJ14" s="98" t="s">
        <v>745</v>
      </c>
      <c r="CK14" s="87">
        <v>40</v>
      </c>
      <c r="CL14" s="87">
        <v>36.4</v>
      </c>
    </row>
    <row r="15" spans="1:93" ht="15.75" customHeight="1">
      <c r="B15" s="87" t="s">
        <v>314</v>
      </c>
      <c r="C15" s="90">
        <v>3000862193</v>
      </c>
      <c r="D15" s="94" t="s">
        <v>193</v>
      </c>
      <c r="E15" s="91">
        <v>18693</v>
      </c>
      <c r="F15" s="118" t="s">
        <v>325</v>
      </c>
      <c r="G15" s="87">
        <v>67</v>
      </c>
      <c r="H15" s="87" t="s">
        <v>10</v>
      </c>
      <c r="I15" s="87" t="s">
        <v>181</v>
      </c>
      <c r="J15" s="87" t="s">
        <v>11</v>
      </c>
      <c r="K15" s="87" t="s">
        <v>692</v>
      </c>
      <c r="L15" s="87" t="s">
        <v>12</v>
      </c>
      <c r="M15" s="91">
        <v>43234</v>
      </c>
      <c r="N15" s="91" t="s">
        <v>317</v>
      </c>
      <c r="O15" s="87" t="s">
        <v>498</v>
      </c>
      <c r="P15" s="87" t="s">
        <v>708</v>
      </c>
      <c r="Q15" s="87" t="s">
        <v>127</v>
      </c>
      <c r="R15" s="101" t="s">
        <v>127</v>
      </c>
      <c r="U15" s="87">
        <v>10.6</v>
      </c>
      <c r="V15" s="87">
        <v>8</v>
      </c>
      <c r="W15" s="87">
        <v>8</v>
      </c>
      <c r="X15" s="87" t="s">
        <v>443</v>
      </c>
      <c r="Y15" s="87" t="s">
        <v>443</v>
      </c>
      <c r="Z15" s="87" t="s">
        <v>443</v>
      </c>
      <c r="AA15" s="87">
        <f>MAX(U15:X15)</f>
        <v>10.6</v>
      </c>
      <c r="AC15" s="87" t="s">
        <v>127</v>
      </c>
      <c r="AE15" s="87" t="s">
        <v>127</v>
      </c>
      <c r="AF15" s="87" t="s">
        <v>127</v>
      </c>
      <c r="AG15" s="87">
        <v>0</v>
      </c>
      <c r="AH15" s="90"/>
      <c r="AI15" s="90"/>
      <c r="AJ15" s="90"/>
      <c r="AK15" s="90">
        <v>0</v>
      </c>
      <c r="AL15" s="90">
        <v>0</v>
      </c>
      <c r="AM15" s="87">
        <v>0</v>
      </c>
      <c r="AN15" s="87">
        <v>0</v>
      </c>
      <c r="AO15" s="90">
        <v>0</v>
      </c>
      <c r="AP15" s="90">
        <v>0</v>
      </c>
      <c r="AQ15" s="90">
        <v>0</v>
      </c>
      <c r="AR15" s="90"/>
      <c r="AS15" s="90"/>
      <c r="AT15" s="90"/>
      <c r="AU15" s="90"/>
      <c r="AV15" s="90"/>
      <c r="AW15" s="90"/>
      <c r="AX15" s="7">
        <v>44357</v>
      </c>
      <c r="AY15" s="90" t="s">
        <v>127</v>
      </c>
      <c r="AZ15" s="87" t="s">
        <v>127</v>
      </c>
      <c r="BC15" s="7">
        <v>44357</v>
      </c>
      <c r="BD15" s="2" t="s">
        <v>686</v>
      </c>
      <c r="BE15" s="2" t="s">
        <v>127</v>
      </c>
      <c r="BF15" s="87" t="s">
        <v>127</v>
      </c>
      <c r="BH15" s="90" t="s">
        <v>127</v>
      </c>
      <c r="BM15" s="95"/>
      <c r="BN15" s="95"/>
      <c r="BO15" s="96"/>
      <c r="BP15" s="95"/>
      <c r="BQ15" s="95"/>
      <c r="BR15" s="90"/>
      <c r="BS15" s="95"/>
      <c r="BT15" s="95"/>
      <c r="BU15" s="94"/>
      <c r="BV15" s="91"/>
      <c r="BW15" s="97"/>
      <c r="BX15" s="98" t="s">
        <v>647</v>
      </c>
      <c r="BY15" s="98" t="s">
        <v>127</v>
      </c>
      <c r="CB15" s="98" t="s">
        <v>672</v>
      </c>
      <c r="CC15" s="98" t="s">
        <v>653</v>
      </c>
      <c r="CE15" s="87" t="s">
        <v>650</v>
      </c>
      <c r="CF15" s="98" t="s">
        <v>127</v>
      </c>
      <c r="CG15" s="98" t="s">
        <v>645</v>
      </c>
      <c r="CH15" s="98" t="s">
        <v>745</v>
      </c>
      <c r="CI15" s="98" t="s">
        <v>745</v>
      </c>
      <c r="CJ15" s="98" t="s">
        <v>745</v>
      </c>
      <c r="CK15" s="87">
        <v>39.700000000000003</v>
      </c>
      <c r="CL15" s="87">
        <v>37.9</v>
      </c>
    </row>
    <row r="16" spans="1:93" ht="15.75" customHeight="1">
      <c r="B16" s="90" t="s">
        <v>184</v>
      </c>
      <c r="C16" s="87">
        <v>3002008694</v>
      </c>
      <c r="D16" s="94" t="s">
        <v>192</v>
      </c>
      <c r="E16" s="88">
        <v>15613</v>
      </c>
      <c r="F16" s="89" t="s">
        <v>320</v>
      </c>
      <c r="G16" s="87">
        <v>76</v>
      </c>
      <c r="H16" s="90" t="s">
        <v>10</v>
      </c>
      <c r="I16" s="87" t="s">
        <v>189</v>
      </c>
      <c r="J16" s="90" t="s">
        <v>11</v>
      </c>
      <c r="K16" s="87" t="s">
        <v>692</v>
      </c>
      <c r="L16" s="90" t="s">
        <v>281</v>
      </c>
      <c r="M16" s="91">
        <v>43241</v>
      </c>
      <c r="N16" s="91" t="s">
        <v>316</v>
      </c>
      <c r="O16" s="87" t="s">
        <v>498</v>
      </c>
      <c r="P16" s="87" t="s">
        <v>708</v>
      </c>
      <c r="Q16" s="87">
        <v>4.25</v>
      </c>
      <c r="R16" s="101">
        <v>25</v>
      </c>
      <c r="U16" s="87">
        <v>14.9</v>
      </c>
      <c r="V16" s="87">
        <v>10.9</v>
      </c>
      <c r="W16" s="87">
        <v>10.199999999999999</v>
      </c>
      <c r="X16" s="87">
        <v>3.63</v>
      </c>
      <c r="Y16" s="87">
        <v>13.4</v>
      </c>
      <c r="Z16" s="87">
        <v>4.13</v>
      </c>
      <c r="AA16" s="87">
        <f t="shared" si="5"/>
        <v>14.9</v>
      </c>
      <c r="AB16" s="87">
        <v>1</v>
      </c>
      <c r="AC16" s="87">
        <v>0</v>
      </c>
      <c r="AE16" s="90">
        <v>0</v>
      </c>
      <c r="AF16" s="90">
        <v>0</v>
      </c>
      <c r="AG16" s="90">
        <v>1</v>
      </c>
      <c r="AH16" s="90" t="s">
        <v>252</v>
      </c>
      <c r="AI16" s="90">
        <v>1</v>
      </c>
      <c r="AJ16" s="90" t="s">
        <v>252</v>
      </c>
      <c r="AK16" s="90">
        <v>1</v>
      </c>
      <c r="AL16" s="105" t="s">
        <v>251</v>
      </c>
      <c r="AM16" s="87">
        <v>0</v>
      </c>
      <c r="AN16" s="87">
        <v>0</v>
      </c>
      <c r="AO16" s="90">
        <v>0</v>
      </c>
      <c r="AP16" s="105">
        <v>0</v>
      </c>
      <c r="AQ16" s="105">
        <v>0</v>
      </c>
      <c r="AR16" s="87" t="s">
        <v>127</v>
      </c>
      <c r="AS16" s="87" t="s">
        <v>127</v>
      </c>
      <c r="AT16" s="87" t="s">
        <v>127</v>
      </c>
      <c r="AU16" s="105"/>
      <c r="AV16" s="90">
        <v>1</v>
      </c>
      <c r="AW16" s="105" t="s">
        <v>251</v>
      </c>
      <c r="AX16" s="23">
        <v>43314</v>
      </c>
      <c r="AY16" s="90">
        <v>1</v>
      </c>
      <c r="AZ16" s="87">
        <f t="shared" ref="AZ16:AZ21" si="7">AX16-M16</f>
        <v>73</v>
      </c>
      <c r="BC16" s="23">
        <v>43314</v>
      </c>
      <c r="BD16" s="21" t="s">
        <v>686</v>
      </c>
      <c r="BE16" s="21" t="s">
        <v>557</v>
      </c>
      <c r="BF16" s="91">
        <v>43241</v>
      </c>
      <c r="BH16" s="87" t="s">
        <v>212</v>
      </c>
      <c r="BM16" s="95">
        <v>38.989570000000001</v>
      </c>
      <c r="BN16" s="95">
        <v>38.115189999999998</v>
      </c>
      <c r="BO16" s="96">
        <f>ABS(BN16-BM16)</f>
        <v>0.87438000000000216</v>
      </c>
      <c r="BP16" s="95">
        <f t="shared" si="3"/>
        <v>2.2425997516771847</v>
      </c>
      <c r="BQ16" s="95">
        <v>31.470459999999999</v>
      </c>
      <c r="BS16" s="95">
        <v>31.470459999999999</v>
      </c>
      <c r="BT16" s="95">
        <v>5.04</v>
      </c>
      <c r="BU16" s="87" t="s">
        <v>267</v>
      </c>
      <c r="BY16" s="87" t="s">
        <v>212</v>
      </c>
      <c r="CB16" s="98" t="s">
        <v>672</v>
      </c>
      <c r="CC16" s="98" t="s">
        <v>147</v>
      </c>
      <c r="CE16" s="87" t="s">
        <v>650</v>
      </c>
      <c r="CF16" s="99" t="s">
        <v>626</v>
      </c>
      <c r="CG16" s="98" t="s">
        <v>645</v>
      </c>
      <c r="CK16" s="87">
        <v>45.5</v>
      </c>
      <c r="CL16" s="87">
        <v>42.9</v>
      </c>
    </row>
    <row r="17" spans="2:92" ht="15.75" customHeight="1">
      <c r="B17" s="90" t="s">
        <v>185</v>
      </c>
      <c r="C17" s="87">
        <v>3000110112</v>
      </c>
      <c r="D17" s="94" t="s">
        <v>356</v>
      </c>
      <c r="E17" s="88">
        <v>18106</v>
      </c>
      <c r="F17" s="89" t="s">
        <v>325</v>
      </c>
      <c r="G17" s="87">
        <v>69</v>
      </c>
      <c r="H17" s="90" t="s">
        <v>10</v>
      </c>
      <c r="I17" s="90" t="s">
        <v>181</v>
      </c>
      <c r="J17" s="90" t="s">
        <v>191</v>
      </c>
      <c r="K17" s="90" t="s">
        <v>684</v>
      </c>
      <c r="L17" s="90" t="s">
        <v>280</v>
      </c>
      <c r="M17" s="91">
        <v>43250</v>
      </c>
      <c r="N17" s="91" t="s">
        <v>316</v>
      </c>
      <c r="O17" s="87" t="s">
        <v>498</v>
      </c>
      <c r="P17" s="87" t="s">
        <v>708</v>
      </c>
      <c r="Q17" s="87">
        <v>4</v>
      </c>
      <c r="R17" s="101">
        <v>25</v>
      </c>
      <c r="U17" s="87">
        <v>16.899999999999999</v>
      </c>
      <c r="V17" s="87">
        <v>23</v>
      </c>
      <c r="W17" s="87">
        <v>13.6</v>
      </c>
      <c r="X17" s="87">
        <v>3.84</v>
      </c>
      <c r="Y17" s="87">
        <v>10</v>
      </c>
      <c r="Z17" s="87">
        <v>5</v>
      </c>
      <c r="AA17" s="87">
        <f t="shared" si="5"/>
        <v>23</v>
      </c>
      <c r="AB17" s="87">
        <v>1</v>
      </c>
      <c r="AC17" s="87">
        <v>29</v>
      </c>
      <c r="AD17" s="87" t="s">
        <v>127</v>
      </c>
      <c r="AE17" s="90">
        <v>0</v>
      </c>
      <c r="AF17" s="90">
        <v>0</v>
      </c>
      <c r="AG17" s="90">
        <v>0</v>
      </c>
      <c r="AH17" s="90"/>
      <c r="AI17" s="90">
        <v>0</v>
      </c>
      <c r="AJ17" s="90"/>
      <c r="AK17" s="90">
        <v>0</v>
      </c>
      <c r="AL17" s="90">
        <v>0</v>
      </c>
      <c r="AM17" s="87">
        <v>0</v>
      </c>
      <c r="AN17" s="87">
        <v>0</v>
      </c>
      <c r="AO17" s="90">
        <v>0</v>
      </c>
      <c r="AP17" s="90">
        <v>0</v>
      </c>
      <c r="AQ17" s="90">
        <v>0</v>
      </c>
      <c r="AR17" s="90"/>
      <c r="AS17" s="90"/>
      <c r="AT17" s="90"/>
      <c r="AU17" s="90"/>
      <c r="AV17" s="90">
        <v>0</v>
      </c>
      <c r="AW17" s="90"/>
      <c r="AX17" s="23">
        <v>44308</v>
      </c>
      <c r="AY17" s="90">
        <v>0</v>
      </c>
      <c r="AZ17" s="87">
        <f t="shared" si="7"/>
        <v>1058</v>
      </c>
      <c r="BA17" s="91">
        <v>43252</v>
      </c>
      <c r="BB17" s="90" t="s">
        <v>195</v>
      </c>
      <c r="BC17" s="23">
        <v>44308</v>
      </c>
      <c r="BD17" s="23" t="s">
        <v>773</v>
      </c>
      <c r="BE17" s="21" t="s">
        <v>209</v>
      </c>
      <c r="BF17" s="91">
        <v>43434</v>
      </c>
      <c r="BG17" s="91"/>
      <c r="BH17" s="87" t="s">
        <v>213</v>
      </c>
      <c r="BM17" s="95">
        <v>35.474379999999996</v>
      </c>
      <c r="BN17" s="95">
        <v>33.019739999999999</v>
      </c>
      <c r="BO17" s="96">
        <f>ABS(BN17-BM17)</f>
        <v>2.4546399999999977</v>
      </c>
      <c r="BP17" s="95">
        <f t="shared" si="3"/>
        <v>6.9194725883863173</v>
      </c>
      <c r="BQ17" s="95">
        <v>30.475200000000001</v>
      </c>
      <c r="BS17" s="95">
        <v>30.475200000000001</v>
      </c>
      <c r="BT17" s="95">
        <v>-1.75</v>
      </c>
      <c r="BU17" s="91" t="s">
        <v>268</v>
      </c>
      <c r="BV17" s="91">
        <v>43434</v>
      </c>
      <c r="BW17" s="97">
        <f t="shared" si="2"/>
        <v>184</v>
      </c>
      <c r="BX17" s="117" t="s">
        <v>630</v>
      </c>
      <c r="BY17" s="87" t="s">
        <v>213</v>
      </c>
      <c r="BZ17" s="87" t="s">
        <v>269</v>
      </c>
      <c r="CB17" s="98" t="s">
        <v>672</v>
      </c>
      <c r="CC17" s="98" t="s">
        <v>655</v>
      </c>
      <c r="CD17" s="98" t="s">
        <v>723</v>
      </c>
      <c r="CE17" s="119" t="s">
        <v>604</v>
      </c>
      <c r="CF17" s="99" t="s">
        <v>626</v>
      </c>
      <c r="CG17" s="87" t="s">
        <v>626</v>
      </c>
      <c r="CH17" s="98" t="s">
        <v>643</v>
      </c>
      <c r="CI17" s="98" t="s">
        <v>728</v>
      </c>
      <c r="CJ17" s="98" t="s">
        <v>626</v>
      </c>
      <c r="CK17" s="87">
        <v>40.9</v>
      </c>
      <c r="CL17" s="87">
        <v>37.799999999999997</v>
      </c>
    </row>
    <row r="18" spans="2:92" ht="15.75" customHeight="1">
      <c r="B18" s="90" t="s">
        <v>186</v>
      </c>
      <c r="C18" s="87">
        <v>3003020338</v>
      </c>
      <c r="D18" s="94" t="s">
        <v>357</v>
      </c>
      <c r="E18" s="88">
        <v>20792</v>
      </c>
      <c r="F18" s="89" t="s">
        <v>325</v>
      </c>
      <c r="G18" s="87">
        <v>61</v>
      </c>
      <c r="H18" s="90" t="s">
        <v>10</v>
      </c>
      <c r="I18" s="90" t="s">
        <v>189</v>
      </c>
      <c r="J18" s="90" t="s">
        <v>190</v>
      </c>
      <c r="K18" s="90" t="s">
        <v>684</v>
      </c>
      <c r="L18" s="90" t="s">
        <v>12</v>
      </c>
      <c r="M18" s="91">
        <v>43346</v>
      </c>
      <c r="N18" s="91" t="s">
        <v>316</v>
      </c>
      <c r="O18" s="87" t="s">
        <v>498</v>
      </c>
      <c r="P18" s="87" t="s">
        <v>708</v>
      </c>
      <c r="Q18" s="87">
        <v>4.25</v>
      </c>
      <c r="R18" s="101">
        <v>25</v>
      </c>
      <c r="U18" s="87">
        <v>12.7</v>
      </c>
      <c r="V18" s="87">
        <v>6.38</v>
      </c>
      <c r="W18" s="87">
        <v>8.3699999999999992</v>
      </c>
      <c r="X18" s="87">
        <v>3.87</v>
      </c>
      <c r="Y18" s="87">
        <v>7.96</v>
      </c>
      <c r="Z18" s="87">
        <v>3.74</v>
      </c>
      <c r="AA18" s="87">
        <f t="shared" si="5"/>
        <v>12.7</v>
      </c>
      <c r="AB18" s="87">
        <v>1</v>
      </c>
      <c r="AC18" s="87">
        <v>0</v>
      </c>
      <c r="AE18" s="90">
        <v>0</v>
      </c>
      <c r="AF18" s="90">
        <v>0</v>
      </c>
      <c r="AG18" s="90">
        <v>0</v>
      </c>
      <c r="AH18" s="90"/>
      <c r="AI18" s="90">
        <v>0</v>
      </c>
      <c r="AJ18" s="90"/>
      <c r="AK18" s="90">
        <v>0</v>
      </c>
      <c r="AL18" s="90">
        <v>0</v>
      </c>
      <c r="AM18" s="87">
        <v>0</v>
      </c>
      <c r="AN18" s="87">
        <v>0</v>
      </c>
      <c r="AO18" s="90">
        <v>0</v>
      </c>
      <c r="AP18" s="90">
        <v>0</v>
      </c>
      <c r="AQ18" s="90">
        <v>0</v>
      </c>
      <c r="AR18" s="90"/>
      <c r="AS18" s="90"/>
      <c r="AT18" s="90"/>
      <c r="AU18" s="90"/>
      <c r="AV18" s="90">
        <v>0</v>
      </c>
      <c r="AW18" s="90"/>
      <c r="AX18" s="7">
        <v>44300</v>
      </c>
      <c r="AY18" s="90">
        <v>0</v>
      </c>
      <c r="AZ18" s="87">
        <f t="shared" si="7"/>
        <v>954</v>
      </c>
      <c r="BA18" s="91">
        <v>43347</v>
      </c>
      <c r="BC18" s="7">
        <v>44300</v>
      </c>
      <c r="BD18" s="23" t="s">
        <v>773</v>
      </c>
      <c r="BE18" s="21" t="s">
        <v>209</v>
      </c>
      <c r="BF18" s="91">
        <v>43598</v>
      </c>
      <c r="BG18" s="91"/>
      <c r="BH18" s="87" t="s">
        <v>211</v>
      </c>
      <c r="BM18" s="95">
        <v>36.779539999999997</v>
      </c>
      <c r="BN18" s="95">
        <v>34.298990000000003</v>
      </c>
      <c r="BO18" s="96">
        <f t="shared" ref="BO18:BO19" si="8">ABS(BN18-BM18)</f>
        <v>2.4805499999999938</v>
      </c>
      <c r="BP18" s="95">
        <f t="shared" si="3"/>
        <v>6.7443747257306477</v>
      </c>
      <c r="BQ18" s="95">
        <v>40.667250000000003</v>
      </c>
      <c r="BS18" s="95">
        <v>40.667250000000003</v>
      </c>
      <c r="BT18" s="87">
        <v>-5.3</v>
      </c>
      <c r="BV18" s="91">
        <v>43598</v>
      </c>
      <c r="BW18" s="97">
        <f t="shared" si="2"/>
        <v>252</v>
      </c>
      <c r="BX18" s="117" t="s">
        <v>631</v>
      </c>
      <c r="BY18" s="87" t="s">
        <v>211</v>
      </c>
      <c r="CB18" s="98" t="s">
        <v>671</v>
      </c>
      <c r="CC18" s="98" t="s">
        <v>147</v>
      </c>
      <c r="CE18" s="87" t="s">
        <v>650</v>
      </c>
      <c r="CF18" s="99" t="s">
        <v>626</v>
      </c>
      <c r="CG18" s="87" t="s">
        <v>645</v>
      </c>
      <c r="CK18" s="87">
        <v>38.299999999999997</v>
      </c>
      <c r="CL18" s="87">
        <v>35.4</v>
      </c>
    </row>
    <row r="19" spans="2:92" ht="15.75" customHeight="1">
      <c r="B19" s="90" t="s">
        <v>187</v>
      </c>
      <c r="C19" s="87">
        <v>3001797922</v>
      </c>
      <c r="D19" s="94" t="s">
        <v>178</v>
      </c>
      <c r="E19" s="88">
        <v>15986</v>
      </c>
      <c r="F19" s="89" t="s">
        <v>325</v>
      </c>
      <c r="G19" s="87">
        <v>75</v>
      </c>
      <c r="H19" s="90" t="s">
        <v>10</v>
      </c>
      <c r="I19" s="90" t="s">
        <v>189</v>
      </c>
      <c r="J19" s="90" t="s">
        <v>11</v>
      </c>
      <c r="K19" s="87" t="s">
        <v>692</v>
      </c>
      <c r="L19" s="90" t="s">
        <v>284</v>
      </c>
      <c r="M19" s="91">
        <v>43369</v>
      </c>
      <c r="N19" s="91" t="s">
        <v>316</v>
      </c>
      <c r="O19" s="87" t="s">
        <v>498</v>
      </c>
      <c r="P19" s="87" t="s">
        <v>708</v>
      </c>
      <c r="Q19" s="87">
        <v>3.75</v>
      </c>
      <c r="R19" s="101">
        <v>35</v>
      </c>
      <c r="U19" s="87">
        <v>33.200000000000003</v>
      </c>
      <c r="V19" s="87">
        <v>31.5</v>
      </c>
      <c r="W19" s="87">
        <v>26.5</v>
      </c>
      <c r="X19" s="87">
        <v>2.57</v>
      </c>
      <c r="Y19" s="87">
        <v>8.2799999999999994</v>
      </c>
      <c r="Z19" s="87">
        <v>3.09</v>
      </c>
      <c r="AA19" s="87">
        <f t="shared" si="5"/>
        <v>33.200000000000003</v>
      </c>
      <c r="AB19" s="87">
        <v>1</v>
      </c>
      <c r="AC19" s="87">
        <v>0</v>
      </c>
      <c r="AE19" s="90">
        <v>0</v>
      </c>
      <c r="AF19" s="90">
        <v>0</v>
      </c>
      <c r="AG19" s="90">
        <v>1</v>
      </c>
      <c r="AH19" s="90"/>
      <c r="AI19" s="90">
        <v>0</v>
      </c>
      <c r="AJ19" s="90"/>
      <c r="AK19" s="90">
        <v>0</v>
      </c>
      <c r="AL19" s="90">
        <v>0</v>
      </c>
      <c r="AM19" s="87">
        <v>0</v>
      </c>
      <c r="AN19" s="87">
        <v>0</v>
      </c>
      <c r="AO19" s="90">
        <v>0</v>
      </c>
      <c r="AP19" s="90">
        <v>0</v>
      </c>
      <c r="AQ19" s="94" t="s">
        <v>792</v>
      </c>
      <c r="AR19" s="192">
        <v>43433</v>
      </c>
      <c r="AS19" s="192">
        <v>43433</v>
      </c>
      <c r="AT19" s="87">
        <f>AS19-M19</f>
        <v>64</v>
      </c>
      <c r="AU19" s="87">
        <v>0</v>
      </c>
      <c r="AV19" s="90">
        <v>0</v>
      </c>
      <c r="AW19" s="90" t="s">
        <v>270</v>
      </c>
      <c r="AX19" s="23">
        <v>44312</v>
      </c>
      <c r="AY19" s="90">
        <v>0</v>
      </c>
      <c r="AZ19" s="87">
        <f t="shared" si="7"/>
        <v>943</v>
      </c>
      <c r="BA19" s="91">
        <v>43370</v>
      </c>
      <c r="BC19" s="23">
        <v>44312</v>
      </c>
      <c r="BD19" s="23" t="s">
        <v>773</v>
      </c>
      <c r="BE19" s="21" t="s">
        <v>209</v>
      </c>
      <c r="BF19" s="91">
        <v>43558</v>
      </c>
      <c r="BG19" s="91"/>
      <c r="BH19" s="87" t="s">
        <v>213</v>
      </c>
      <c r="BJ19" s="87" t="s">
        <v>272</v>
      </c>
      <c r="BM19" s="95">
        <v>46.789119999999997</v>
      </c>
      <c r="BN19" s="95">
        <v>50.753149999999998</v>
      </c>
      <c r="BO19" s="96">
        <f t="shared" si="8"/>
        <v>3.9640300000000011</v>
      </c>
      <c r="BP19" s="95">
        <f t="shared" si="3"/>
        <v>8.4721191593259313</v>
      </c>
      <c r="BQ19" s="95">
        <v>40.734259999999999</v>
      </c>
      <c r="BS19" s="95">
        <v>40.734259999999999</v>
      </c>
      <c r="BT19" s="87">
        <v>2.73</v>
      </c>
      <c r="BV19" s="91">
        <v>43558</v>
      </c>
      <c r="BW19" s="97">
        <f t="shared" si="2"/>
        <v>189</v>
      </c>
      <c r="BY19" s="87" t="s">
        <v>213</v>
      </c>
      <c r="CB19" s="98" t="s">
        <v>673</v>
      </c>
      <c r="CC19" s="87" t="s">
        <v>636</v>
      </c>
      <c r="CE19" s="98" t="s">
        <v>605</v>
      </c>
      <c r="CF19" s="120" t="s">
        <v>627</v>
      </c>
      <c r="CH19" s="98" t="s">
        <v>740</v>
      </c>
      <c r="CK19" s="87">
        <v>34.200000000000003</v>
      </c>
      <c r="CL19" s="87">
        <v>32.700000000000003</v>
      </c>
    </row>
    <row r="20" spans="2:92" s="197" customFormat="1" ht="15.75" customHeight="1" thickBot="1">
      <c r="B20" s="198" t="s">
        <v>188</v>
      </c>
      <c r="C20" s="197">
        <v>3003021873</v>
      </c>
      <c r="D20" s="211" t="s">
        <v>358</v>
      </c>
      <c r="E20" s="212">
        <v>15108</v>
      </c>
      <c r="F20" s="213" t="s">
        <v>320</v>
      </c>
      <c r="G20" s="197">
        <v>77</v>
      </c>
      <c r="H20" s="198" t="s">
        <v>10</v>
      </c>
      <c r="I20" s="198" t="s">
        <v>181</v>
      </c>
      <c r="J20" s="198" t="s">
        <v>11</v>
      </c>
      <c r="K20" s="197" t="s">
        <v>692</v>
      </c>
      <c r="L20" s="198" t="s">
        <v>281</v>
      </c>
      <c r="M20" s="199">
        <v>43371</v>
      </c>
      <c r="N20" s="199" t="s">
        <v>316</v>
      </c>
      <c r="O20" s="197" t="s">
        <v>498</v>
      </c>
      <c r="P20" s="197" t="s">
        <v>708</v>
      </c>
      <c r="Q20" s="197">
        <v>5</v>
      </c>
      <c r="R20" s="201">
        <v>25</v>
      </c>
      <c r="S20" s="197">
        <v>5</v>
      </c>
      <c r="T20" s="197">
        <v>20</v>
      </c>
      <c r="U20" s="197">
        <v>11.94</v>
      </c>
      <c r="V20" s="197">
        <v>11.8</v>
      </c>
      <c r="W20" s="197">
        <v>9.5</v>
      </c>
      <c r="X20" s="197">
        <v>4.0999999999999996</v>
      </c>
      <c r="Y20" s="197">
        <v>8.36</v>
      </c>
      <c r="Z20" s="197">
        <v>5.7</v>
      </c>
      <c r="AA20" s="197">
        <f t="shared" si="5"/>
        <v>11.94</v>
      </c>
      <c r="AB20" s="197">
        <v>2</v>
      </c>
      <c r="AC20" s="197">
        <v>0</v>
      </c>
      <c r="AE20" s="198">
        <v>0</v>
      </c>
      <c r="AF20" s="198" t="s">
        <v>182</v>
      </c>
      <c r="AG20" s="198">
        <v>0</v>
      </c>
      <c r="AH20" s="198"/>
      <c r="AI20" s="198">
        <v>0</v>
      </c>
      <c r="AJ20" s="198"/>
      <c r="AK20" s="198">
        <v>0</v>
      </c>
      <c r="AL20" s="198">
        <v>0</v>
      </c>
      <c r="AM20" s="197">
        <v>0</v>
      </c>
      <c r="AN20" s="197">
        <v>0</v>
      </c>
      <c r="AO20" s="198">
        <v>0</v>
      </c>
      <c r="AP20" s="198">
        <v>0</v>
      </c>
      <c r="AQ20" s="211" t="s">
        <v>792</v>
      </c>
      <c r="AR20" s="214">
        <v>43741</v>
      </c>
      <c r="AS20" s="214">
        <v>43741</v>
      </c>
      <c r="AT20" s="197">
        <f>AS20-M20</f>
        <v>370</v>
      </c>
      <c r="AU20" s="197">
        <v>0</v>
      </c>
      <c r="AV20" s="198">
        <v>0</v>
      </c>
      <c r="AW20" s="198" t="s">
        <v>270</v>
      </c>
      <c r="AX20" s="215">
        <v>44393</v>
      </c>
      <c r="AY20" s="198" t="s">
        <v>778</v>
      </c>
      <c r="AZ20" s="197">
        <f t="shared" si="7"/>
        <v>1022</v>
      </c>
      <c r="BA20" s="199">
        <v>43372</v>
      </c>
      <c r="BC20" s="215">
        <v>44393</v>
      </c>
      <c r="BD20" s="215" t="s">
        <v>773</v>
      </c>
      <c r="BE20" s="202" t="s">
        <v>212</v>
      </c>
      <c r="BF20" s="216">
        <v>43647</v>
      </c>
      <c r="BH20" s="197" t="s">
        <v>784</v>
      </c>
      <c r="BJ20" s="197" t="s">
        <v>273</v>
      </c>
      <c r="BM20" s="198" t="s">
        <v>197</v>
      </c>
      <c r="BN20" s="198" t="s">
        <v>197</v>
      </c>
      <c r="BO20" s="217" t="s">
        <v>222</v>
      </c>
      <c r="BP20" s="218"/>
      <c r="BQ20" s="198" t="s">
        <v>197</v>
      </c>
      <c r="BS20" s="198" t="s">
        <v>197</v>
      </c>
      <c r="BT20" s="198" t="s">
        <v>197</v>
      </c>
      <c r="BV20" s="216">
        <v>43647</v>
      </c>
      <c r="BW20" s="219">
        <f t="shared" ref="BW20:BW30" si="9">BV20-M20</f>
        <v>276</v>
      </c>
      <c r="BY20" s="198" t="s">
        <v>485</v>
      </c>
      <c r="BZ20" s="198" t="s">
        <v>223</v>
      </c>
      <c r="CB20" s="197" t="s">
        <v>671</v>
      </c>
      <c r="CC20" s="220" t="s">
        <v>147</v>
      </c>
      <c r="CE20" s="198" t="s">
        <v>606</v>
      </c>
      <c r="CF20" s="221" t="s">
        <v>627</v>
      </c>
      <c r="CH20" s="220" t="s">
        <v>652</v>
      </c>
      <c r="CI20" s="220"/>
      <c r="CK20" s="197">
        <v>41.5</v>
      </c>
      <c r="CL20" s="197">
        <v>38.9</v>
      </c>
    </row>
    <row r="21" spans="2:92" ht="15.75" customHeight="1" thickTop="1">
      <c r="B21" s="90" t="s">
        <v>199</v>
      </c>
      <c r="C21" s="87">
        <v>3000891118</v>
      </c>
      <c r="D21" s="94" t="s">
        <v>200</v>
      </c>
      <c r="E21" s="88">
        <v>14662</v>
      </c>
      <c r="F21" s="89" t="s">
        <v>325</v>
      </c>
      <c r="G21" s="87">
        <v>78</v>
      </c>
      <c r="H21" s="90" t="s">
        <v>10</v>
      </c>
      <c r="I21" s="90" t="s">
        <v>181</v>
      </c>
      <c r="J21" s="90" t="s">
        <v>11</v>
      </c>
      <c r="K21" s="87" t="s">
        <v>692</v>
      </c>
      <c r="L21" s="90" t="s">
        <v>285</v>
      </c>
      <c r="M21" s="91">
        <v>43434</v>
      </c>
      <c r="N21" s="91" t="s">
        <v>316</v>
      </c>
      <c r="O21" s="87" t="s">
        <v>498</v>
      </c>
      <c r="P21" s="87" t="s">
        <v>708</v>
      </c>
      <c r="Q21" s="87">
        <v>4</v>
      </c>
      <c r="R21" s="101">
        <v>35</v>
      </c>
      <c r="S21" s="87">
        <v>4</v>
      </c>
      <c r="T21" s="87">
        <v>20</v>
      </c>
      <c r="U21" s="87">
        <v>16.39</v>
      </c>
      <c r="V21" s="87">
        <v>14.6</v>
      </c>
      <c r="W21" s="87">
        <v>14.1</v>
      </c>
      <c r="X21" s="87">
        <v>4</v>
      </c>
      <c r="Y21" s="87">
        <v>14</v>
      </c>
      <c r="Z21" s="87">
        <v>4.5</v>
      </c>
      <c r="AA21" s="87">
        <f t="shared" si="5"/>
        <v>16.39</v>
      </c>
      <c r="AB21" s="87">
        <v>2</v>
      </c>
      <c r="AC21" s="87">
        <v>0</v>
      </c>
      <c r="AE21" s="90">
        <v>0</v>
      </c>
      <c r="AF21" s="90">
        <v>0</v>
      </c>
      <c r="AG21" s="90">
        <v>0</v>
      </c>
      <c r="AH21" s="90"/>
      <c r="AI21" s="90">
        <v>0</v>
      </c>
      <c r="AJ21" s="90"/>
      <c r="AK21" s="90">
        <v>0</v>
      </c>
      <c r="AL21" s="90">
        <v>0</v>
      </c>
      <c r="AM21" s="87">
        <v>0</v>
      </c>
      <c r="AN21" s="87">
        <v>0</v>
      </c>
      <c r="AO21" s="90">
        <v>0</v>
      </c>
      <c r="AP21" s="90">
        <v>0</v>
      </c>
      <c r="AQ21" s="90">
        <v>0</v>
      </c>
      <c r="AR21" s="90" t="s">
        <v>912</v>
      </c>
      <c r="AS21" s="90"/>
      <c r="AT21" s="90" t="s">
        <v>127</v>
      </c>
      <c r="AU21" s="90"/>
      <c r="AV21" s="90">
        <v>0</v>
      </c>
      <c r="AW21" s="90"/>
      <c r="AX21" s="23">
        <v>44329</v>
      </c>
      <c r="AY21" s="90" t="s">
        <v>779</v>
      </c>
      <c r="AZ21" s="87">
        <f t="shared" si="7"/>
        <v>895</v>
      </c>
      <c r="BA21" s="91"/>
      <c r="BC21" s="23">
        <v>44329</v>
      </c>
      <c r="BD21" s="23" t="s">
        <v>686</v>
      </c>
      <c r="BE21" s="21" t="s">
        <v>209</v>
      </c>
      <c r="BF21" s="109">
        <v>43859</v>
      </c>
      <c r="BG21" s="91"/>
      <c r="BH21" s="87" t="s">
        <v>770</v>
      </c>
      <c r="BM21" s="90" t="s">
        <v>222</v>
      </c>
      <c r="BN21" s="90" t="s">
        <v>222</v>
      </c>
      <c r="BO21" s="103" t="s">
        <v>222</v>
      </c>
      <c r="BP21" s="95"/>
      <c r="BQ21" s="90" t="s">
        <v>222</v>
      </c>
      <c r="BS21" s="90" t="s">
        <v>222</v>
      </c>
      <c r="BT21" s="90" t="s">
        <v>222</v>
      </c>
      <c r="BV21" s="109">
        <v>43654</v>
      </c>
      <c r="BW21" s="97">
        <f t="shared" si="9"/>
        <v>220</v>
      </c>
      <c r="BX21" s="98" t="s">
        <v>649</v>
      </c>
      <c r="BY21" s="90" t="s">
        <v>486</v>
      </c>
      <c r="BZ21" s="90" t="s">
        <v>223</v>
      </c>
      <c r="CB21" s="98" t="s">
        <v>671</v>
      </c>
      <c r="CC21" s="98" t="s">
        <v>147</v>
      </c>
      <c r="CD21" s="87" t="s">
        <v>723</v>
      </c>
      <c r="CE21" s="98" t="s">
        <v>607</v>
      </c>
      <c r="CF21" s="99" t="s">
        <v>626</v>
      </c>
      <c r="CG21" s="98" t="s">
        <v>626</v>
      </c>
      <c r="CH21" s="98" t="s">
        <v>651</v>
      </c>
      <c r="CI21" s="98" t="s">
        <v>728</v>
      </c>
      <c r="CJ21" s="98" t="s">
        <v>626</v>
      </c>
      <c r="CK21" s="87">
        <v>33.9</v>
      </c>
      <c r="CL21" s="87">
        <v>30.5</v>
      </c>
    </row>
    <row r="22" spans="2:92" ht="15.75" customHeight="1">
      <c r="B22" s="90" t="s">
        <v>201</v>
      </c>
      <c r="C22" s="87">
        <v>3001856471</v>
      </c>
      <c r="D22" s="94" t="s">
        <v>202</v>
      </c>
      <c r="E22" s="88">
        <v>16031</v>
      </c>
      <c r="F22" s="89" t="s">
        <v>325</v>
      </c>
      <c r="G22" s="87">
        <v>75</v>
      </c>
      <c r="H22" s="90" t="s">
        <v>10</v>
      </c>
      <c r="I22" s="90" t="s">
        <v>181</v>
      </c>
      <c r="J22" s="90" t="s">
        <v>203</v>
      </c>
      <c r="K22" s="90" t="s">
        <v>684</v>
      </c>
      <c r="L22" s="90" t="s">
        <v>280</v>
      </c>
      <c r="M22" s="91">
        <v>43446</v>
      </c>
      <c r="N22" s="91" t="s">
        <v>316</v>
      </c>
      <c r="O22" s="94" t="s">
        <v>499</v>
      </c>
      <c r="P22" s="87" t="s">
        <v>708</v>
      </c>
      <c r="Q22" s="87">
        <v>4.25</v>
      </c>
      <c r="R22" s="101">
        <v>35</v>
      </c>
      <c r="U22" s="87">
        <v>17.899999999999999</v>
      </c>
      <c r="V22" s="87">
        <v>17.8</v>
      </c>
      <c r="W22" s="87">
        <v>17.899999999999999</v>
      </c>
      <c r="X22" s="87">
        <v>4</v>
      </c>
      <c r="Y22" s="87">
        <v>14.6</v>
      </c>
      <c r="Z22" s="87">
        <v>4.57</v>
      </c>
      <c r="AA22" s="87">
        <f t="shared" si="5"/>
        <v>17.899999999999999</v>
      </c>
      <c r="AB22" s="87">
        <v>1</v>
      </c>
      <c r="AC22" s="87">
        <v>28</v>
      </c>
      <c r="AD22" s="87">
        <v>17.600000000000001</v>
      </c>
      <c r="AE22" s="90">
        <v>0</v>
      </c>
      <c r="AF22" s="90">
        <v>0</v>
      </c>
      <c r="AG22" s="90">
        <v>0</v>
      </c>
      <c r="AH22" s="90"/>
      <c r="AI22" s="90">
        <v>0</v>
      </c>
      <c r="AJ22" s="90"/>
      <c r="AK22" s="90">
        <v>0</v>
      </c>
      <c r="AL22" s="90">
        <v>0</v>
      </c>
      <c r="AM22" s="87">
        <v>0</v>
      </c>
      <c r="AN22" s="87">
        <v>0</v>
      </c>
      <c r="AO22" s="90">
        <v>0</v>
      </c>
      <c r="AP22" s="90">
        <v>0</v>
      </c>
      <c r="AQ22" s="90">
        <v>0</v>
      </c>
      <c r="AR22" s="90"/>
      <c r="AS22" s="90"/>
      <c r="AT22" s="90"/>
      <c r="AU22" s="90"/>
      <c r="AV22" s="90">
        <v>0</v>
      </c>
      <c r="AW22" s="90"/>
      <c r="AX22" s="23">
        <v>44344</v>
      </c>
      <c r="AY22" s="90">
        <v>0</v>
      </c>
      <c r="AZ22" s="87">
        <f t="shared" ref="AZ22:AZ36" si="10">AX22-M22</f>
        <v>898</v>
      </c>
      <c r="BA22" s="91"/>
      <c r="BC22" s="23">
        <v>44344</v>
      </c>
      <c r="BD22" s="23" t="s">
        <v>686</v>
      </c>
      <c r="BE22" s="23" t="s">
        <v>209</v>
      </c>
      <c r="BF22" s="91">
        <v>44226</v>
      </c>
      <c r="BH22" s="87" t="s">
        <v>212</v>
      </c>
      <c r="BI22" s="90" t="s">
        <v>205</v>
      </c>
      <c r="BJ22" s="90"/>
      <c r="BM22" s="102">
        <v>60.40055023</v>
      </c>
      <c r="BN22" s="102">
        <v>59.304070000000003</v>
      </c>
      <c r="BO22" s="95">
        <f>ABS(BN22-BM22)</f>
        <v>1.0964802299999974</v>
      </c>
      <c r="BP22" s="95">
        <f t="shared" si="3"/>
        <v>1.8153480818050447</v>
      </c>
      <c r="BQ22" s="102">
        <v>49.827599999999997</v>
      </c>
      <c r="BS22" s="102">
        <v>49.827599999999997</v>
      </c>
      <c r="BT22" s="102">
        <v>16.850000000000001</v>
      </c>
      <c r="BY22" s="98" t="s">
        <v>212</v>
      </c>
      <c r="CB22" s="98" t="s">
        <v>672</v>
      </c>
      <c r="CC22" s="98" t="s">
        <v>635</v>
      </c>
      <c r="CE22" s="98" t="s">
        <v>608</v>
      </c>
      <c r="CF22" s="120" t="s">
        <v>627</v>
      </c>
      <c r="CH22" s="121" t="s">
        <v>652</v>
      </c>
      <c r="CI22" s="121"/>
      <c r="CK22" s="87">
        <v>35</v>
      </c>
      <c r="CL22" s="87">
        <v>26.4</v>
      </c>
    </row>
    <row r="23" spans="2:92" ht="15.75" customHeight="1" thickBot="1">
      <c r="B23" s="90" t="s">
        <v>206</v>
      </c>
      <c r="C23" s="87">
        <v>3003035122</v>
      </c>
      <c r="D23" s="94" t="s">
        <v>207</v>
      </c>
      <c r="E23" s="88">
        <v>10851</v>
      </c>
      <c r="F23" s="89" t="s">
        <v>325</v>
      </c>
      <c r="G23" s="87">
        <v>89</v>
      </c>
      <c r="H23" s="90" t="s">
        <v>10</v>
      </c>
      <c r="I23" s="90" t="s">
        <v>189</v>
      </c>
      <c r="J23" s="90" t="s">
        <v>11</v>
      </c>
      <c r="K23" s="122" t="s">
        <v>692</v>
      </c>
      <c r="L23" s="90" t="s">
        <v>282</v>
      </c>
      <c r="M23" s="91">
        <v>43460</v>
      </c>
      <c r="N23" s="91" t="s">
        <v>316</v>
      </c>
      <c r="O23" s="94" t="s">
        <v>499</v>
      </c>
      <c r="P23" s="122" t="s">
        <v>708</v>
      </c>
      <c r="Q23" s="87">
        <v>5</v>
      </c>
      <c r="R23" s="101">
        <v>35</v>
      </c>
      <c r="S23" s="87">
        <v>5</v>
      </c>
      <c r="T23" s="87">
        <v>20</v>
      </c>
      <c r="U23" s="87">
        <v>23.5</v>
      </c>
      <c r="V23" s="87">
        <v>19</v>
      </c>
      <c r="W23" s="87">
        <v>18.8</v>
      </c>
      <c r="X23" s="87">
        <v>4.74</v>
      </c>
      <c r="Y23" s="87">
        <v>18.7</v>
      </c>
      <c r="Z23" s="87">
        <v>5.3</v>
      </c>
      <c r="AA23" s="87">
        <f t="shared" si="5"/>
        <v>23.5</v>
      </c>
      <c r="AB23" s="87">
        <v>2</v>
      </c>
      <c r="AC23" s="87">
        <v>0</v>
      </c>
      <c r="AE23" s="90">
        <v>0</v>
      </c>
      <c r="AF23" s="90">
        <v>0</v>
      </c>
      <c r="AG23" s="90">
        <v>1</v>
      </c>
      <c r="AH23" s="90" t="s">
        <v>244</v>
      </c>
      <c r="AI23" s="90">
        <v>1</v>
      </c>
      <c r="AJ23" s="90" t="s">
        <v>249</v>
      </c>
      <c r="AK23" s="90">
        <v>1</v>
      </c>
      <c r="AL23" s="123" t="s">
        <v>250</v>
      </c>
      <c r="AM23" s="87">
        <v>0</v>
      </c>
      <c r="AN23" s="87">
        <v>0</v>
      </c>
      <c r="AO23" s="87">
        <v>1</v>
      </c>
      <c r="AP23" s="123" t="s">
        <v>313</v>
      </c>
      <c r="AQ23" s="123">
        <v>0</v>
      </c>
      <c r="AR23" s="87" t="s">
        <v>127</v>
      </c>
      <c r="AS23" s="87" t="s">
        <v>127</v>
      </c>
      <c r="AT23" s="87" t="s">
        <v>127</v>
      </c>
      <c r="AU23" s="123"/>
      <c r="AV23" s="90">
        <v>1</v>
      </c>
      <c r="AW23" s="123" t="s">
        <v>250</v>
      </c>
      <c r="AX23" s="23">
        <v>44373</v>
      </c>
      <c r="AY23" s="90">
        <v>1</v>
      </c>
      <c r="AZ23" s="87">
        <f t="shared" si="10"/>
        <v>913</v>
      </c>
      <c r="BA23" s="91">
        <v>43461</v>
      </c>
      <c r="BB23" s="91">
        <v>43473</v>
      </c>
      <c r="BC23" s="23">
        <v>44373</v>
      </c>
      <c r="BD23" s="23" t="s">
        <v>686</v>
      </c>
      <c r="BE23" s="23" t="s">
        <v>557</v>
      </c>
      <c r="BF23" s="109">
        <v>43651</v>
      </c>
      <c r="BH23" s="87" t="s">
        <v>784</v>
      </c>
      <c r="BI23" s="90" t="s">
        <v>205</v>
      </c>
      <c r="BJ23" s="94" t="s">
        <v>258</v>
      </c>
      <c r="BM23" s="90" t="s">
        <v>222</v>
      </c>
      <c r="BN23" s="90" t="s">
        <v>222</v>
      </c>
      <c r="BO23" s="95" t="s">
        <v>147</v>
      </c>
      <c r="BP23" s="95"/>
      <c r="BQ23" s="90" t="s">
        <v>222</v>
      </c>
      <c r="BS23" s="90" t="s">
        <v>222</v>
      </c>
      <c r="BT23" s="90" t="s">
        <v>222</v>
      </c>
      <c r="BV23" s="109">
        <v>43651</v>
      </c>
      <c r="BW23" s="97">
        <f t="shared" si="9"/>
        <v>191</v>
      </c>
      <c r="BX23" s="117" t="s">
        <v>637</v>
      </c>
      <c r="BY23" s="90" t="s">
        <v>485</v>
      </c>
      <c r="BZ23" s="90" t="s">
        <v>223</v>
      </c>
      <c r="CB23" s="98" t="s">
        <v>671</v>
      </c>
      <c r="CC23" s="98" t="s">
        <v>147</v>
      </c>
      <c r="CD23" s="98" t="s">
        <v>723</v>
      </c>
      <c r="CE23" s="98" t="s">
        <v>609</v>
      </c>
      <c r="CF23" s="99" t="s">
        <v>626</v>
      </c>
      <c r="CG23" s="98" t="s">
        <v>626</v>
      </c>
      <c r="CH23" s="98" t="s">
        <v>663</v>
      </c>
      <c r="CI23" s="98" t="s">
        <v>728</v>
      </c>
      <c r="CJ23" s="107" t="s">
        <v>737</v>
      </c>
      <c r="CK23" s="87">
        <v>46.3</v>
      </c>
      <c r="CL23" s="87">
        <v>43</v>
      </c>
    </row>
    <row r="24" spans="2:92" ht="15.75" customHeight="1" thickTop="1">
      <c r="B24" s="90" t="s">
        <v>217</v>
      </c>
      <c r="C24" s="87">
        <v>3003032161</v>
      </c>
      <c r="D24" s="94" t="s">
        <v>218</v>
      </c>
      <c r="E24" s="88">
        <v>14311</v>
      </c>
      <c r="F24" s="89" t="s">
        <v>325</v>
      </c>
      <c r="G24" s="87">
        <v>79</v>
      </c>
      <c r="H24" s="90" t="s">
        <v>10</v>
      </c>
      <c r="I24" s="90" t="s">
        <v>189</v>
      </c>
      <c r="J24" s="90" t="s">
        <v>11</v>
      </c>
      <c r="K24" s="87" t="s">
        <v>692</v>
      </c>
      <c r="L24" s="90" t="s">
        <v>281</v>
      </c>
      <c r="M24" s="91">
        <v>43490</v>
      </c>
      <c r="N24" s="91" t="s">
        <v>316</v>
      </c>
      <c r="O24" s="94" t="s">
        <v>499</v>
      </c>
      <c r="P24" s="87" t="s">
        <v>708</v>
      </c>
      <c r="Q24" s="87">
        <v>4</v>
      </c>
      <c r="R24" s="101">
        <v>25</v>
      </c>
      <c r="S24" s="87">
        <v>4.5</v>
      </c>
      <c r="T24" s="87">
        <v>20</v>
      </c>
      <c r="U24" s="87">
        <v>12.5</v>
      </c>
      <c r="V24" s="87">
        <v>13.6</v>
      </c>
      <c r="W24" s="87">
        <v>12</v>
      </c>
      <c r="X24" s="87">
        <v>3.35</v>
      </c>
      <c r="Y24" s="87">
        <v>5.3</v>
      </c>
      <c r="Z24" s="87">
        <v>3.58</v>
      </c>
      <c r="AA24" s="87">
        <f t="shared" si="5"/>
        <v>13.6</v>
      </c>
      <c r="AB24" s="87">
        <v>2</v>
      </c>
      <c r="AC24" s="87">
        <v>0</v>
      </c>
      <c r="AE24" s="90">
        <v>0</v>
      </c>
      <c r="AF24" s="90">
        <v>0</v>
      </c>
      <c r="AG24" s="90">
        <v>1</v>
      </c>
      <c r="AH24" s="90" t="s">
        <v>252</v>
      </c>
      <c r="AI24" s="90">
        <v>1</v>
      </c>
      <c r="AJ24" s="90" t="s">
        <v>252</v>
      </c>
      <c r="AK24" s="90">
        <v>1</v>
      </c>
      <c r="AL24" s="90" t="s">
        <v>253</v>
      </c>
      <c r="AM24" s="87">
        <v>0</v>
      </c>
      <c r="AN24" s="87">
        <v>0</v>
      </c>
      <c r="AO24" s="87">
        <v>0</v>
      </c>
      <c r="AP24" s="90" t="s">
        <v>906</v>
      </c>
      <c r="AQ24" s="90">
        <v>1</v>
      </c>
      <c r="AR24" s="109">
        <v>43951</v>
      </c>
      <c r="AS24" s="109">
        <v>43951</v>
      </c>
      <c r="AT24" s="87">
        <f>AS24-M24</f>
        <v>461</v>
      </c>
      <c r="AU24" s="87">
        <v>0</v>
      </c>
      <c r="AV24" s="90">
        <v>1</v>
      </c>
      <c r="AW24" s="90" t="s">
        <v>253</v>
      </c>
      <c r="AX24" s="23">
        <v>44524</v>
      </c>
      <c r="AY24" s="90">
        <v>0</v>
      </c>
      <c r="AZ24" s="87">
        <f t="shared" si="10"/>
        <v>1034</v>
      </c>
      <c r="BA24" s="91"/>
      <c r="BB24" s="91">
        <v>43519</v>
      </c>
      <c r="BC24" s="23">
        <v>44524</v>
      </c>
      <c r="BD24" s="23" t="s">
        <v>773</v>
      </c>
      <c r="BE24" s="23" t="s">
        <v>215</v>
      </c>
      <c r="BF24" s="109">
        <v>43717</v>
      </c>
      <c r="BH24" s="87" t="s">
        <v>213</v>
      </c>
      <c r="BI24" s="90" t="s">
        <v>205</v>
      </c>
      <c r="BJ24" s="94" t="s">
        <v>258</v>
      </c>
      <c r="BM24" s="90" t="s">
        <v>222</v>
      </c>
      <c r="BN24" s="90" t="s">
        <v>222</v>
      </c>
      <c r="BO24" s="95" t="s">
        <v>147</v>
      </c>
      <c r="BP24" s="95"/>
      <c r="BQ24" s="90" t="s">
        <v>222</v>
      </c>
      <c r="BS24" s="90" t="s">
        <v>222</v>
      </c>
      <c r="BT24" s="90" t="s">
        <v>222</v>
      </c>
      <c r="BV24" s="91">
        <v>43717</v>
      </c>
      <c r="BW24" s="97">
        <f t="shared" si="9"/>
        <v>227</v>
      </c>
      <c r="BX24" s="117" t="s">
        <v>632</v>
      </c>
      <c r="BY24" s="90" t="s">
        <v>487</v>
      </c>
      <c r="BZ24" s="90" t="s">
        <v>223</v>
      </c>
      <c r="CB24" s="98" t="s">
        <v>671</v>
      </c>
      <c r="CC24" s="98" t="s">
        <v>147</v>
      </c>
      <c r="CD24" s="98" t="s">
        <v>723</v>
      </c>
      <c r="CE24" s="98" t="s">
        <v>610</v>
      </c>
      <c r="CF24" s="99" t="s">
        <v>626</v>
      </c>
      <c r="CG24" s="87" t="s">
        <v>626</v>
      </c>
      <c r="CH24" s="98" t="s">
        <v>641</v>
      </c>
      <c r="CI24" s="98" t="s">
        <v>728</v>
      </c>
      <c r="CJ24" s="98" t="s">
        <v>737</v>
      </c>
      <c r="CK24" s="87">
        <v>38.799999999999997</v>
      </c>
      <c r="CL24" s="87">
        <v>35.700000000000003</v>
      </c>
    </row>
    <row r="25" spans="2:92" ht="15.75" customHeight="1">
      <c r="B25" s="90" t="s">
        <v>219</v>
      </c>
      <c r="C25" s="87">
        <v>3003036499</v>
      </c>
      <c r="D25" s="94" t="s">
        <v>220</v>
      </c>
      <c r="E25" s="88">
        <v>21213</v>
      </c>
      <c r="F25" s="89" t="s">
        <v>325</v>
      </c>
      <c r="G25" s="87">
        <v>60</v>
      </c>
      <c r="H25" s="90" t="s">
        <v>10</v>
      </c>
      <c r="I25" s="90" t="s">
        <v>181</v>
      </c>
      <c r="J25" s="90" t="s">
        <v>190</v>
      </c>
      <c r="K25" s="90" t="s">
        <v>684</v>
      </c>
      <c r="L25" s="90" t="s">
        <v>283</v>
      </c>
      <c r="M25" s="91">
        <v>43500</v>
      </c>
      <c r="N25" s="91" t="s">
        <v>316</v>
      </c>
      <c r="O25" s="87" t="s">
        <v>498</v>
      </c>
      <c r="P25" s="87" t="s">
        <v>708</v>
      </c>
      <c r="Q25" s="87">
        <v>4.25</v>
      </c>
      <c r="R25" s="101">
        <v>20</v>
      </c>
      <c r="U25" s="87">
        <v>13.73</v>
      </c>
      <c r="V25" s="87">
        <v>13.69</v>
      </c>
      <c r="W25" s="87">
        <v>15</v>
      </c>
      <c r="X25" s="87">
        <v>3.49</v>
      </c>
      <c r="Y25" s="87">
        <v>4.26</v>
      </c>
      <c r="Z25" s="87">
        <v>4.51</v>
      </c>
      <c r="AA25" s="87">
        <f t="shared" si="5"/>
        <v>15</v>
      </c>
      <c r="AB25" s="87">
        <v>1</v>
      </c>
      <c r="AC25" s="87">
        <v>7</v>
      </c>
      <c r="AD25" s="87">
        <v>11.2</v>
      </c>
      <c r="AE25" s="90">
        <v>0</v>
      </c>
      <c r="AF25" s="90">
        <v>0</v>
      </c>
      <c r="AG25" s="90">
        <v>1</v>
      </c>
      <c r="AH25" s="90" t="s">
        <v>255</v>
      </c>
      <c r="AI25" s="90">
        <v>1</v>
      </c>
      <c r="AJ25" s="90" t="s">
        <v>255</v>
      </c>
      <c r="AK25" s="90">
        <v>1</v>
      </c>
      <c r="AL25" s="94" t="s">
        <v>256</v>
      </c>
      <c r="AM25" s="87">
        <v>0</v>
      </c>
      <c r="AN25" s="87">
        <v>0</v>
      </c>
      <c r="AO25" s="87">
        <v>0</v>
      </c>
      <c r="AP25" s="90">
        <v>0</v>
      </c>
      <c r="AQ25" s="90">
        <v>1</v>
      </c>
      <c r="AR25" s="90" t="s">
        <v>913</v>
      </c>
      <c r="AS25" s="109">
        <v>43768</v>
      </c>
      <c r="AT25" s="87">
        <f>AS25-M25</f>
        <v>268</v>
      </c>
      <c r="AU25" s="87">
        <v>1</v>
      </c>
      <c r="AV25" s="90">
        <v>0</v>
      </c>
      <c r="AW25" s="90"/>
      <c r="AX25" s="23">
        <v>44267</v>
      </c>
      <c r="AY25" s="90">
        <v>0</v>
      </c>
      <c r="AZ25" s="87">
        <f t="shared" si="10"/>
        <v>767</v>
      </c>
      <c r="BA25" s="91">
        <v>40214</v>
      </c>
      <c r="BB25" s="91">
        <v>43530</v>
      </c>
      <c r="BC25" s="23">
        <v>44267</v>
      </c>
      <c r="BD25" s="23" t="s">
        <v>686</v>
      </c>
      <c r="BE25" s="23" t="s">
        <v>215</v>
      </c>
      <c r="BF25" s="91">
        <v>43732</v>
      </c>
      <c r="BH25" s="87" t="s">
        <v>215</v>
      </c>
      <c r="BI25" s="87" t="s">
        <v>772</v>
      </c>
      <c r="BJ25" s="94" t="s">
        <v>257</v>
      </c>
      <c r="BM25" s="102">
        <v>34.704400149999998</v>
      </c>
      <c r="BN25" s="102">
        <v>30.175822270000001</v>
      </c>
      <c r="BO25" s="96">
        <f t="shared" ref="BO25:BO50" si="11">ABS(BN25-BM25)</f>
        <v>4.5285778799999967</v>
      </c>
      <c r="BP25" s="95">
        <f t="shared" si="3"/>
        <v>13.049002029790152</v>
      </c>
      <c r="BQ25" s="102">
        <v>34.7044</v>
      </c>
      <c r="BS25" s="102">
        <v>34.7044</v>
      </c>
      <c r="BT25" s="102">
        <v>6.2545506</v>
      </c>
      <c r="BV25" s="91">
        <v>43732</v>
      </c>
      <c r="BW25" s="97">
        <f t="shared" si="9"/>
        <v>232</v>
      </c>
      <c r="BX25" s="117" t="s">
        <v>633</v>
      </c>
      <c r="BY25" s="87" t="s">
        <v>215</v>
      </c>
      <c r="CB25" s="98" t="s">
        <v>672</v>
      </c>
      <c r="CC25" s="98" t="s">
        <v>655</v>
      </c>
      <c r="CD25" s="90" t="s">
        <v>730</v>
      </c>
      <c r="CE25" s="98" t="s">
        <v>611</v>
      </c>
      <c r="CF25" s="99" t="s">
        <v>626</v>
      </c>
      <c r="CG25" s="98" t="s">
        <v>626</v>
      </c>
      <c r="CH25" s="98" t="s">
        <v>639</v>
      </c>
      <c r="CI25" s="98" t="s">
        <v>732</v>
      </c>
      <c r="CK25" s="87">
        <v>43.1</v>
      </c>
      <c r="CL25" s="87">
        <v>35.200000000000003</v>
      </c>
    </row>
    <row r="26" spans="2:92" ht="15.75" customHeight="1">
      <c r="B26" s="90" t="s">
        <v>221</v>
      </c>
      <c r="C26" s="87">
        <v>3003029566</v>
      </c>
      <c r="D26" s="94" t="s">
        <v>359</v>
      </c>
      <c r="E26" s="88">
        <v>13387</v>
      </c>
      <c r="F26" s="89" t="s">
        <v>325</v>
      </c>
      <c r="G26" s="87">
        <v>83</v>
      </c>
      <c r="H26" s="87" t="s">
        <v>10</v>
      </c>
      <c r="I26" s="87" t="s">
        <v>181</v>
      </c>
      <c r="J26" s="87" t="s">
        <v>11</v>
      </c>
      <c r="K26" s="87" t="s">
        <v>692</v>
      </c>
      <c r="L26" s="90" t="s">
        <v>282</v>
      </c>
      <c r="M26" s="91">
        <v>43502</v>
      </c>
      <c r="N26" s="91" t="s">
        <v>316</v>
      </c>
      <c r="O26" s="87" t="s">
        <v>498</v>
      </c>
      <c r="P26" s="87" t="s">
        <v>708</v>
      </c>
      <c r="Q26" s="87">
        <v>4.75</v>
      </c>
      <c r="R26" s="101">
        <v>25</v>
      </c>
      <c r="U26" s="87">
        <v>13.4</v>
      </c>
      <c r="V26" s="87">
        <v>13.6</v>
      </c>
      <c r="W26" s="87">
        <v>12.4</v>
      </c>
      <c r="X26" s="87">
        <v>4</v>
      </c>
      <c r="Y26" s="87">
        <v>8.9</v>
      </c>
      <c r="Z26" s="87">
        <v>5.4</v>
      </c>
      <c r="AA26" s="87">
        <f t="shared" ref="AA26:AA37" si="12">MAX(U26:X26)</f>
        <v>13.6</v>
      </c>
      <c r="AB26" s="87">
        <v>1</v>
      </c>
      <c r="AC26" s="87">
        <v>0</v>
      </c>
      <c r="AE26" s="90">
        <v>0</v>
      </c>
      <c r="AF26" s="90">
        <v>0</v>
      </c>
      <c r="AG26" s="87">
        <v>1</v>
      </c>
      <c r="AH26" s="94" t="s">
        <v>259</v>
      </c>
      <c r="AI26" s="87">
        <v>1</v>
      </c>
      <c r="AJ26" s="94" t="s">
        <v>259</v>
      </c>
      <c r="AK26" s="87">
        <v>1</v>
      </c>
      <c r="AL26" s="90" t="s">
        <v>260</v>
      </c>
      <c r="AM26" s="87">
        <v>0</v>
      </c>
      <c r="AN26" s="87">
        <v>0</v>
      </c>
      <c r="AO26" s="90">
        <v>0</v>
      </c>
      <c r="AP26" s="90">
        <v>0</v>
      </c>
      <c r="AQ26" s="94" t="s">
        <v>791</v>
      </c>
      <c r="AR26" s="192">
        <v>43874</v>
      </c>
      <c r="AS26" s="192">
        <v>43874</v>
      </c>
      <c r="AT26" s="87">
        <f>AS26-M26</f>
        <v>372</v>
      </c>
      <c r="AU26" s="87">
        <v>0</v>
      </c>
      <c r="AV26" s="87">
        <v>1</v>
      </c>
      <c r="AW26" s="90" t="s">
        <v>260</v>
      </c>
      <c r="AX26" s="23">
        <v>43603</v>
      </c>
      <c r="AY26" s="87">
        <v>0</v>
      </c>
      <c r="AZ26" s="87">
        <f t="shared" si="10"/>
        <v>101</v>
      </c>
      <c r="BA26" s="91">
        <v>43502</v>
      </c>
      <c r="BB26" s="91">
        <v>43526</v>
      </c>
      <c r="BC26" s="23">
        <v>43603</v>
      </c>
      <c r="BD26" s="23" t="s">
        <v>686</v>
      </c>
      <c r="BE26" s="23" t="s">
        <v>212</v>
      </c>
      <c r="BF26" s="87" t="s">
        <v>127</v>
      </c>
      <c r="BH26" s="87" t="s">
        <v>127</v>
      </c>
      <c r="BO26" s="96"/>
      <c r="BP26" s="95"/>
      <c r="BY26" s="110" t="s">
        <v>127</v>
      </c>
      <c r="CB26" s="98" t="s">
        <v>672</v>
      </c>
      <c r="CC26" s="98" t="s">
        <v>147</v>
      </c>
      <c r="CD26" s="90" t="s">
        <v>725</v>
      </c>
      <c r="CE26" s="98" t="s">
        <v>612</v>
      </c>
      <c r="CF26" s="99" t="s">
        <v>626</v>
      </c>
      <c r="CG26" s="87" t="s">
        <v>626</v>
      </c>
      <c r="CH26" s="98" t="s">
        <v>644</v>
      </c>
      <c r="CI26" s="98" t="s">
        <v>733</v>
      </c>
      <c r="CK26" s="87">
        <v>40.200000000000003</v>
      </c>
      <c r="CL26" s="87">
        <v>32.299999999999997</v>
      </c>
    </row>
    <row r="27" spans="2:92" ht="15.75" customHeight="1">
      <c r="B27" s="87" t="s">
        <v>224</v>
      </c>
      <c r="C27" s="87">
        <v>3003036536</v>
      </c>
      <c r="D27" s="94" t="s">
        <v>225</v>
      </c>
      <c r="E27" s="88">
        <v>16430</v>
      </c>
      <c r="F27" s="89" t="s">
        <v>325</v>
      </c>
      <c r="G27" s="87">
        <v>74</v>
      </c>
      <c r="H27" s="87" t="s">
        <v>10</v>
      </c>
      <c r="I27" s="87" t="s">
        <v>189</v>
      </c>
      <c r="J27" s="87" t="s">
        <v>11</v>
      </c>
      <c r="K27" s="87" t="s">
        <v>692</v>
      </c>
      <c r="L27" s="87" t="s">
        <v>279</v>
      </c>
      <c r="M27" s="91">
        <v>43539</v>
      </c>
      <c r="N27" s="91" t="s">
        <v>316</v>
      </c>
      <c r="O27" s="94" t="s">
        <v>499</v>
      </c>
      <c r="P27" s="87" t="s">
        <v>708</v>
      </c>
      <c r="Q27" s="87">
        <v>5</v>
      </c>
      <c r="R27" s="101">
        <v>25</v>
      </c>
      <c r="U27" s="87">
        <v>20</v>
      </c>
      <c r="V27" s="87">
        <v>11</v>
      </c>
      <c r="W27" s="87">
        <v>10</v>
      </c>
      <c r="X27" s="87">
        <v>4.5</v>
      </c>
      <c r="Y27" s="87">
        <v>9</v>
      </c>
      <c r="Z27" s="87">
        <v>5.6</v>
      </c>
      <c r="AA27" s="87">
        <f t="shared" si="12"/>
        <v>20</v>
      </c>
      <c r="AB27" s="87">
        <v>1</v>
      </c>
      <c r="AC27" s="87">
        <v>0</v>
      </c>
      <c r="AE27" s="87">
        <v>0</v>
      </c>
      <c r="AF27" s="87">
        <v>0</v>
      </c>
      <c r="AG27" s="87">
        <v>1</v>
      </c>
      <c r="AH27" s="87" t="s">
        <v>262</v>
      </c>
      <c r="AI27" s="90">
        <v>1</v>
      </c>
      <c r="AJ27" s="87" t="s">
        <v>262</v>
      </c>
      <c r="AK27" s="90">
        <v>1</v>
      </c>
      <c r="AL27" s="90" t="s">
        <v>263</v>
      </c>
      <c r="AM27" s="87">
        <v>0</v>
      </c>
      <c r="AN27" s="87">
        <v>0</v>
      </c>
      <c r="AO27" s="94" t="s">
        <v>907</v>
      </c>
      <c r="AP27" s="90">
        <v>0</v>
      </c>
      <c r="AQ27" s="94" t="s">
        <v>790</v>
      </c>
      <c r="AR27" s="94" t="s">
        <v>914</v>
      </c>
      <c r="AS27" s="192">
        <v>43734</v>
      </c>
      <c r="AT27" s="87">
        <f>AS27-M27</f>
        <v>195</v>
      </c>
      <c r="AU27" s="87">
        <v>1</v>
      </c>
      <c r="AV27" s="90"/>
      <c r="AW27" s="90"/>
      <c r="AX27" s="23">
        <v>44256</v>
      </c>
      <c r="AY27" s="90">
        <v>0</v>
      </c>
      <c r="AZ27" s="87">
        <f t="shared" si="10"/>
        <v>717</v>
      </c>
      <c r="BA27" s="91">
        <v>43540</v>
      </c>
      <c r="BB27" s="91">
        <v>43568</v>
      </c>
      <c r="BC27" s="23">
        <v>44256</v>
      </c>
      <c r="BD27" s="23" t="s">
        <v>686</v>
      </c>
      <c r="BE27" s="23" t="s">
        <v>215</v>
      </c>
      <c r="BF27" s="91">
        <v>43756</v>
      </c>
      <c r="BH27" s="87" t="s">
        <v>209</v>
      </c>
      <c r="BI27" s="94" t="s">
        <v>226</v>
      </c>
      <c r="BJ27" s="94"/>
      <c r="BO27" s="96"/>
      <c r="BP27" s="95"/>
      <c r="BV27" s="91">
        <v>43756</v>
      </c>
      <c r="BW27" s="97">
        <f t="shared" si="9"/>
        <v>217</v>
      </c>
      <c r="BX27" s="117"/>
      <c r="BY27" s="87" t="s">
        <v>209</v>
      </c>
      <c r="CB27" s="98" t="s">
        <v>672</v>
      </c>
      <c r="CC27" s="98" t="s">
        <v>655</v>
      </c>
      <c r="CE27" s="87" t="s">
        <v>650</v>
      </c>
      <c r="CF27" s="99" t="s">
        <v>626</v>
      </c>
      <c r="CG27" s="98" t="s">
        <v>645</v>
      </c>
      <c r="CK27" s="87">
        <v>40.6</v>
      </c>
      <c r="CL27" s="87">
        <v>33.6</v>
      </c>
    </row>
    <row r="28" spans="2:92" ht="15.75" customHeight="1">
      <c r="B28" s="87" t="s">
        <v>227</v>
      </c>
      <c r="C28" s="87">
        <v>3001443269</v>
      </c>
      <c r="D28" s="94" t="s">
        <v>228</v>
      </c>
      <c r="E28" s="88">
        <v>15864</v>
      </c>
      <c r="F28" s="89" t="s">
        <v>320</v>
      </c>
      <c r="G28" s="87">
        <v>75</v>
      </c>
      <c r="H28" s="87" t="s">
        <v>10</v>
      </c>
      <c r="I28" s="87" t="s">
        <v>181</v>
      </c>
      <c r="J28" s="87" t="s">
        <v>229</v>
      </c>
      <c r="K28" s="90" t="s">
        <v>684</v>
      </c>
      <c r="L28" s="87" t="s">
        <v>280</v>
      </c>
      <c r="M28" s="91">
        <v>43556</v>
      </c>
      <c r="N28" s="91" t="s">
        <v>316</v>
      </c>
      <c r="O28" s="87" t="s">
        <v>498</v>
      </c>
      <c r="P28" s="87" t="s">
        <v>708</v>
      </c>
      <c r="Q28" s="87">
        <v>3.75</v>
      </c>
      <c r="R28" s="101">
        <v>25</v>
      </c>
      <c r="U28" s="87">
        <v>28</v>
      </c>
      <c r="V28" s="87">
        <v>23</v>
      </c>
      <c r="W28" s="87">
        <v>19</v>
      </c>
      <c r="X28" s="87">
        <v>2.79</v>
      </c>
      <c r="Y28" s="87">
        <v>8.3800000000000008</v>
      </c>
      <c r="Z28" s="87">
        <v>3.27</v>
      </c>
      <c r="AA28" s="87">
        <f t="shared" si="12"/>
        <v>28</v>
      </c>
      <c r="AB28" s="87">
        <v>1</v>
      </c>
      <c r="AC28" s="87">
        <v>53</v>
      </c>
      <c r="AD28" s="87" t="s">
        <v>127</v>
      </c>
      <c r="AE28" s="87">
        <v>0</v>
      </c>
      <c r="AF28" s="87" t="s">
        <v>232</v>
      </c>
      <c r="AG28" s="87">
        <v>0</v>
      </c>
      <c r="AI28" s="87">
        <v>0</v>
      </c>
      <c r="AK28" s="90">
        <v>0</v>
      </c>
      <c r="AL28" s="90"/>
      <c r="AM28" s="87">
        <v>0</v>
      </c>
      <c r="AN28" s="87">
        <v>0</v>
      </c>
      <c r="AO28" s="90">
        <v>0</v>
      </c>
      <c r="AP28" s="90">
        <v>0</v>
      </c>
      <c r="AQ28" s="90">
        <v>0</v>
      </c>
      <c r="AR28" s="90"/>
      <c r="AS28" s="90"/>
      <c r="AT28" s="90"/>
      <c r="AU28" s="90"/>
      <c r="AV28" s="90">
        <v>0</v>
      </c>
      <c r="AW28" s="90"/>
      <c r="AX28" s="23">
        <v>44244</v>
      </c>
      <c r="AY28" s="90">
        <v>0</v>
      </c>
      <c r="AZ28" s="87">
        <f t="shared" si="10"/>
        <v>688</v>
      </c>
      <c r="BA28" s="91">
        <v>43557</v>
      </c>
      <c r="BB28" s="91">
        <v>43593</v>
      </c>
      <c r="BC28" s="23">
        <v>44244</v>
      </c>
      <c r="BD28" s="23" t="s">
        <v>686</v>
      </c>
      <c r="BE28" s="23" t="s">
        <v>215</v>
      </c>
      <c r="BF28" s="91">
        <v>44105</v>
      </c>
      <c r="BH28" s="87" t="s">
        <v>215</v>
      </c>
      <c r="BI28" s="123" t="s">
        <v>242</v>
      </c>
      <c r="BJ28" s="123" t="s">
        <v>264</v>
      </c>
      <c r="BM28" s="95">
        <v>42.024395300000002</v>
      </c>
      <c r="BN28" s="95">
        <v>39.775349599999998</v>
      </c>
      <c r="BO28" s="96">
        <f t="shared" si="11"/>
        <v>2.2490457000000035</v>
      </c>
      <c r="BP28" s="95">
        <f t="shared" si="3"/>
        <v>5.3517621941843938</v>
      </c>
      <c r="BQ28" s="95">
        <v>38.544705800000003</v>
      </c>
      <c r="BS28" s="95">
        <v>38.544705800000003</v>
      </c>
      <c r="BT28" s="95">
        <v>5.0861713880000003</v>
      </c>
      <c r="BV28" s="91">
        <v>43738</v>
      </c>
      <c r="BW28" s="97">
        <f t="shared" si="9"/>
        <v>182</v>
      </c>
      <c r="BY28" s="87" t="s">
        <v>215</v>
      </c>
      <c r="CB28" s="98" t="s">
        <v>672</v>
      </c>
      <c r="CC28" s="98" t="s">
        <v>635</v>
      </c>
      <c r="CD28" s="98" t="s">
        <v>650</v>
      </c>
      <c r="CE28" s="90" t="s">
        <v>613</v>
      </c>
      <c r="CF28" s="120" t="s">
        <v>627</v>
      </c>
      <c r="CH28" s="117" t="s">
        <v>680</v>
      </c>
      <c r="CI28" s="117"/>
      <c r="CK28" s="87">
        <v>44.7</v>
      </c>
      <c r="CL28" s="87">
        <v>41</v>
      </c>
    </row>
    <row r="29" spans="2:92" ht="15.75" customHeight="1">
      <c r="B29" s="87" t="s">
        <v>230</v>
      </c>
      <c r="C29" s="87">
        <v>3003032226</v>
      </c>
      <c r="D29" s="94" t="s">
        <v>231</v>
      </c>
      <c r="E29" s="88">
        <v>20022</v>
      </c>
      <c r="F29" s="89" t="s">
        <v>325</v>
      </c>
      <c r="G29" s="87">
        <v>64</v>
      </c>
      <c r="H29" s="87" t="s">
        <v>10</v>
      </c>
      <c r="I29" s="87" t="s">
        <v>181</v>
      </c>
      <c r="J29" s="87" t="s">
        <v>190</v>
      </c>
      <c r="K29" s="90" t="s">
        <v>684</v>
      </c>
      <c r="L29" s="87" t="s">
        <v>277</v>
      </c>
      <c r="M29" s="91">
        <v>43565</v>
      </c>
      <c r="N29" s="91" t="s">
        <v>316</v>
      </c>
      <c r="O29" s="87" t="s">
        <v>498</v>
      </c>
      <c r="P29" s="87" t="s">
        <v>708</v>
      </c>
      <c r="Q29" s="87">
        <v>4.75</v>
      </c>
      <c r="R29" s="101">
        <v>25</v>
      </c>
      <c r="U29" s="87">
        <v>12.7</v>
      </c>
      <c r="V29" s="87">
        <v>7.3</v>
      </c>
      <c r="W29" s="87">
        <v>11.45</v>
      </c>
      <c r="X29" s="87">
        <v>3.6</v>
      </c>
      <c r="Y29" s="87">
        <v>8.3699999999999992</v>
      </c>
      <c r="Z29" s="87">
        <v>4.3</v>
      </c>
      <c r="AA29" s="87">
        <f t="shared" si="12"/>
        <v>12.7</v>
      </c>
      <c r="AB29" s="87">
        <v>1</v>
      </c>
      <c r="AC29" s="87">
        <v>7</v>
      </c>
      <c r="AD29" s="87" t="s">
        <v>127</v>
      </c>
      <c r="AE29" s="87">
        <v>0</v>
      </c>
      <c r="AF29" s="87">
        <v>0</v>
      </c>
      <c r="AG29" s="90">
        <v>0</v>
      </c>
      <c r="AH29" s="90"/>
      <c r="AI29" s="90">
        <v>0</v>
      </c>
      <c r="AJ29" s="90"/>
      <c r="AK29" s="90">
        <v>0</v>
      </c>
      <c r="AL29" s="90"/>
      <c r="AM29" s="87">
        <v>0</v>
      </c>
      <c r="AN29" s="87">
        <v>0</v>
      </c>
      <c r="AO29" s="90">
        <v>0</v>
      </c>
      <c r="AP29" s="90">
        <v>0</v>
      </c>
      <c r="AQ29" s="90">
        <v>1</v>
      </c>
      <c r="AR29" s="109" t="s">
        <v>127</v>
      </c>
      <c r="AS29" s="109" t="s">
        <v>127</v>
      </c>
      <c r="AT29" s="87" t="s">
        <v>127</v>
      </c>
      <c r="AU29" s="87">
        <v>0</v>
      </c>
      <c r="AV29" s="90">
        <v>0</v>
      </c>
      <c r="AW29" s="90"/>
      <c r="AX29" s="23">
        <v>44268</v>
      </c>
      <c r="AY29" s="90">
        <v>0</v>
      </c>
      <c r="AZ29" s="87">
        <f t="shared" si="10"/>
        <v>703</v>
      </c>
      <c r="BA29" s="91">
        <v>43565</v>
      </c>
      <c r="BB29" s="91">
        <v>43596</v>
      </c>
      <c r="BC29" s="23">
        <v>44268</v>
      </c>
      <c r="BD29" s="23" t="s">
        <v>686</v>
      </c>
      <c r="BE29" s="23" t="s">
        <v>215</v>
      </c>
      <c r="BF29" s="91">
        <v>43808</v>
      </c>
      <c r="BH29" s="87" t="s">
        <v>215</v>
      </c>
      <c r="BI29" s="94" t="s">
        <v>233</v>
      </c>
      <c r="BJ29" s="94"/>
      <c r="BM29" s="95">
        <v>45.876449110000003</v>
      </c>
      <c r="BN29" s="95">
        <v>42.40883754</v>
      </c>
      <c r="BO29" s="96">
        <f t="shared" si="11"/>
        <v>3.4676115700000025</v>
      </c>
      <c r="BP29" s="95">
        <f t="shared" si="3"/>
        <v>7.558587548233203</v>
      </c>
      <c r="BQ29" s="95">
        <v>45.67339329</v>
      </c>
      <c r="BS29" s="95">
        <v>45.67339329</v>
      </c>
      <c r="BT29" s="95">
        <v>1.4136996479999999</v>
      </c>
      <c r="BY29" s="98" t="s">
        <v>215</v>
      </c>
      <c r="CB29" s="98" t="s">
        <v>672</v>
      </c>
      <c r="CC29" s="98" t="s">
        <v>147</v>
      </c>
      <c r="CD29" s="119" t="s">
        <v>726</v>
      </c>
      <c r="CE29" s="90" t="s">
        <v>614</v>
      </c>
      <c r="CF29" s="99" t="s">
        <v>626</v>
      </c>
      <c r="CG29" s="87" t="s">
        <v>638</v>
      </c>
      <c r="CH29" s="87" t="s">
        <v>646</v>
      </c>
      <c r="CI29" s="98" t="s">
        <v>733</v>
      </c>
      <c r="CK29" s="87">
        <v>42.8</v>
      </c>
      <c r="CL29" s="87">
        <v>33</v>
      </c>
    </row>
    <row r="30" spans="2:92" ht="15.75" customHeight="1">
      <c r="B30" s="87" t="s">
        <v>234</v>
      </c>
      <c r="C30" s="87">
        <v>3003042159</v>
      </c>
      <c r="D30" s="94" t="s">
        <v>235</v>
      </c>
      <c r="E30" s="88">
        <v>22716</v>
      </c>
      <c r="F30" s="89" t="s">
        <v>325</v>
      </c>
      <c r="G30" s="87">
        <v>57</v>
      </c>
      <c r="H30" s="87" t="s">
        <v>10</v>
      </c>
      <c r="I30" s="87" t="s">
        <v>181</v>
      </c>
      <c r="J30" s="87" t="s">
        <v>190</v>
      </c>
      <c r="K30" s="90" t="s">
        <v>684</v>
      </c>
      <c r="L30" s="87" t="s">
        <v>12</v>
      </c>
      <c r="M30" s="91">
        <v>43593</v>
      </c>
      <c r="N30" s="91" t="s">
        <v>316</v>
      </c>
      <c r="O30" s="87" t="s">
        <v>498</v>
      </c>
      <c r="P30" s="87" t="s">
        <v>708</v>
      </c>
      <c r="Q30" s="87">
        <v>4.25</v>
      </c>
      <c r="R30" s="101">
        <v>25</v>
      </c>
      <c r="U30" s="87">
        <v>10.02</v>
      </c>
      <c r="V30" s="87">
        <v>7</v>
      </c>
      <c r="W30" s="87">
        <v>4.7</v>
      </c>
      <c r="X30" s="87">
        <v>3.1</v>
      </c>
      <c r="Y30" s="87">
        <v>7.67</v>
      </c>
      <c r="Z30" s="87">
        <v>3.6</v>
      </c>
      <c r="AA30" s="87">
        <f t="shared" si="12"/>
        <v>10.02</v>
      </c>
      <c r="AB30" s="87">
        <v>1</v>
      </c>
      <c r="AC30" s="87">
        <v>5</v>
      </c>
      <c r="AD30" s="87" t="s">
        <v>127</v>
      </c>
      <c r="AE30" s="90">
        <v>0</v>
      </c>
      <c r="AF30" s="90">
        <v>0</v>
      </c>
      <c r="AG30" s="90">
        <v>0</v>
      </c>
      <c r="AH30" s="90"/>
      <c r="AI30" s="90">
        <v>0</v>
      </c>
      <c r="AJ30" s="90"/>
      <c r="AK30" s="90">
        <v>0</v>
      </c>
      <c r="AL30" s="90"/>
      <c r="AM30" s="87">
        <v>0</v>
      </c>
      <c r="AN30" s="87">
        <v>0</v>
      </c>
      <c r="AO30" s="90">
        <v>0</v>
      </c>
      <c r="AP30" s="90">
        <v>0</v>
      </c>
      <c r="AQ30" s="90">
        <v>0</v>
      </c>
      <c r="AR30" s="90"/>
      <c r="AS30" s="90"/>
      <c r="AT30" s="90"/>
      <c r="AU30" s="90"/>
      <c r="AV30" s="90">
        <v>0</v>
      </c>
      <c r="AW30" s="90"/>
      <c r="AX30" s="23">
        <v>44323</v>
      </c>
      <c r="AY30" s="90">
        <v>0</v>
      </c>
      <c r="AZ30" s="87">
        <f t="shared" si="10"/>
        <v>730</v>
      </c>
      <c r="BA30" s="91">
        <v>43594</v>
      </c>
      <c r="BC30" s="23">
        <v>44323</v>
      </c>
      <c r="BD30" s="23" t="s">
        <v>686</v>
      </c>
      <c r="BE30" s="21" t="s">
        <v>215</v>
      </c>
      <c r="BF30" s="91">
        <v>43777</v>
      </c>
      <c r="BH30" s="87" t="s">
        <v>215</v>
      </c>
      <c r="BO30" s="96"/>
      <c r="BP30" s="95"/>
      <c r="BQ30" s="95">
        <v>29.6191</v>
      </c>
      <c r="BS30" s="95">
        <v>29.6191</v>
      </c>
      <c r="BV30" s="91">
        <v>43777</v>
      </c>
      <c r="BW30" s="97">
        <f t="shared" si="9"/>
        <v>184</v>
      </c>
      <c r="BY30" s="87" t="s">
        <v>215</v>
      </c>
      <c r="CB30" s="98" t="s">
        <v>672</v>
      </c>
      <c r="CC30" s="98" t="s">
        <v>655</v>
      </c>
      <c r="CD30" s="98" t="s">
        <v>719</v>
      </c>
      <c r="CE30" s="98" t="s">
        <v>709</v>
      </c>
      <c r="CF30" s="99" t="s">
        <v>626</v>
      </c>
      <c r="CG30" s="98" t="s">
        <v>626</v>
      </c>
      <c r="CH30" s="107" t="s">
        <v>181</v>
      </c>
      <c r="CI30" s="107" t="s">
        <v>734</v>
      </c>
      <c r="CK30" s="87">
        <v>44.6</v>
      </c>
      <c r="CL30" s="87">
        <v>40.6</v>
      </c>
      <c r="CN30" s="87" t="s">
        <v>659</v>
      </c>
    </row>
    <row r="31" spans="2:92" ht="15.75" customHeight="1">
      <c r="B31" s="87" t="s">
        <v>236</v>
      </c>
      <c r="C31" s="87">
        <v>3003043648</v>
      </c>
      <c r="D31" s="94" t="s">
        <v>237</v>
      </c>
      <c r="E31" s="88">
        <v>15390</v>
      </c>
      <c r="F31" s="89" t="s">
        <v>325</v>
      </c>
      <c r="G31" s="87">
        <v>77</v>
      </c>
      <c r="H31" s="87" t="s">
        <v>10</v>
      </c>
      <c r="I31" s="87" t="s">
        <v>189</v>
      </c>
      <c r="J31" s="87" t="s">
        <v>11</v>
      </c>
      <c r="K31" s="87" t="s">
        <v>692</v>
      </c>
      <c r="L31" s="87" t="s">
        <v>12</v>
      </c>
      <c r="M31" s="91">
        <v>43607</v>
      </c>
      <c r="N31" s="91" t="s">
        <v>316</v>
      </c>
      <c r="O31" s="94" t="s">
        <v>499</v>
      </c>
      <c r="P31" s="87" t="s">
        <v>708</v>
      </c>
      <c r="Q31" s="87">
        <v>5</v>
      </c>
      <c r="R31" s="101">
        <v>20</v>
      </c>
      <c r="S31" s="87">
        <v>5</v>
      </c>
      <c r="T31" s="87">
        <v>16</v>
      </c>
      <c r="U31" s="87">
        <v>16.600000000000001</v>
      </c>
      <c r="V31" s="87">
        <v>15.5</v>
      </c>
      <c r="W31" s="87">
        <v>11.8</v>
      </c>
      <c r="X31" s="87">
        <v>3.7</v>
      </c>
      <c r="Y31" s="87">
        <v>8.3000000000000007</v>
      </c>
      <c r="Z31" s="87">
        <v>5.5</v>
      </c>
      <c r="AA31" s="87">
        <f t="shared" si="12"/>
        <v>16.600000000000001</v>
      </c>
      <c r="AB31" s="87">
        <v>2</v>
      </c>
      <c r="AC31" s="87">
        <v>0</v>
      </c>
      <c r="AE31" s="90">
        <v>0</v>
      </c>
      <c r="AF31" s="87">
        <v>0</v>
      </c>
      <c r="AG31" s="87">
        <v>0</v>
      </c>
      <c r="AI31" s="90">
        <v>0</v>
      </c>
      <c r="AK31" s="90">
        <v>0</v>
      </c>
      <c r="AL31" s="90"/>
      <c r="AM31" s="87">
        <v>0</v>
      </c>
      <c r="AN31" s="87">
        <v>0</v>
      </c>
      <c r="AO31" s="90">
        <v>0</v>
      </c>
      <c r="AP31" s="90">
        <v>0</v>
      </c>
      <c r="AQ31" s="90">
        <v>0</v>
      </c>
      <c r="AR31" s="90"/>
      <c r="AS31" s="90"/>
      <c r="AT31" s="90"/>
      <c r="AU31" s="90"/>
      <c r="AV31" s="90"/>
      <c r="AW31" s="90"/>
      <c r="AX31" s="23">
        <v>43788</v>
      </c>
      <c r="AY31" s="90">
        <v>0</v>
      </c>
      <c r="AZ31" s="87">
        <f t="shared" si="10"/>
        <v>181</v>
      </c>
      <c r="BA31" s="91">
        <v>43608</v>
      </c>
      <c r="BC31" s="23">
        <v>43788</v>
      </c>
      <c r="BD31" s="23" t="s">
        <v>769</v>
      </c>
      <c r="BE31" s="21" t="s">
        <v>213</v>
      </c>
      <c r="BF31" s="91">
        <v>43788</v>
      </c>
      <c r="BH31" s="87" t="s">
        <v>213</v>
      </c>
      <c r="BI31" s="90" t="s">
        <v>238</v>
      </c>
      <c r="BJ31" s="90"/>
      <c r="BL31" s="98" t="s">
        <v>676</v>
      </c>
      <c r="BM31" s="124" t="s">
        <v>147</v>
      </c>
      <c r="BN31" s="117" t="s">
        <v>147</v>
      </c>
      <c r="BO31" s="96"/>
      <c r="BP31" s="95"/>
      <c r="BQ31" s="117" t="s">
        <v>147</v>
      </c>
      <c r="BS31" s="117" t="s">
        <v>147</v>
      </c>
      <c r="BT31" s="117" t="s">
        <v>147</v>
      </c>
      <c r="BV31" s="91">
        <v>43788</v>
      </c>
      <c r="BY31" s="87" t="s">
        <v>213</v>
      </c>
      <c r="CB31" s="98" t="s">
        <v>738</v>
      </c>
      <c r="CC31" s="98" t="s">
        <v>147</v>
      </c>
      <c r="CE31" s="87" t="s">
        <v>650</v>
      </c>
      <c r="CF31" s="120" t="s">
        <v>627</v>
      </c>
      <c r="CG31" s="98" t="s">
        <v>645</v>
      </c>
      <c r="CH31" s="125" t="s">
        <v>660</v>
      </c>
      <c r="CI31" s="125"/>
      <c r="CK31" s="87">
        <v>41.7</v>
      </c>
      <c r="CL31" s="87">
        <v>36.799999999999997</v>
      </c>
    </row>
    <row r="32" spans="2:92" ht="15.75" customHeight="1">
      <c r="B32" s="87" t="s">
        <v>239</v>
      </c>
      <c r="C32" s="126">
        <v>3001864251</v>
      </c>
      <c r="D32" s="94" t="s">
        <v>240</v>
      </c>
      <c r="E32" s="88">
        <v>16998</v>
      </c>
      <c r="F32" s="89" t="s">
        <v>325</v>
      </c>
      <c r="G32" s="87">
        <v>72</v>
      </c>
      <c r="H32" s="87" t="s">
        <v>10</v>
      </c>
      <c r="I32" s="87" t="s">
        <v>181</v>
      </c>
      <c r="J32" s="87" t="s">
        <v>213</v>
      </c>
      <c r="K32" s="90" t="s">
        <v>684</v>
      </c>
      <c r="L32" s="87" t="s">
        <v>278</v>
      </c>
      <c r="M32" s="91">
        <v>43616</v>
      </c>
      <c r="N32" s="91" t="s">
        <v>316</v>
      </c>
      <c r="O32" s="87" t="s">
        <v>498</v>
      </c>
      <c r="P32" s="87" t="s">
        <v>708</v>
      </c>
      <c r="Q32" s="87">
        <v>3.5</v>
      </c>
      <c r="R32" s="101">
        <v>25</v>
      </c>
      <c r="S32" s="87">
        <v>3.25</v>
      </c>
      <c r="T32" s="87">
        <v>18</v>
      </c>
      <c r="U32" s="87">
        <v>39</v>
      </c>
      <c r="V32" s="87">
        <v>30</v>
      </c>
      <c r="W32" s="87">
        <v>35.6</v>
      </c>
      <c r="X32" s="87">
        <v>3.09</v>
      </c>
      <c r="Y32" s="87">
        <v>10.7</v>
      </c>
      <c r="Z32" s="87">
        <v>3.7</v>
      </c>
      <c r="AA32" s="87">
        <f t="shared" si="12"/>
        <v>39</v>
      </c>
      <c r="AB32" s="87">
        <v>2</v>
      </c>
      <c r="AC32" s="87">
        <v>30</v>
      </c>
      <c r="AD32" s="87" t="s">
        <v>127</v>
      </c>
      <c r="AE32" s="90" t="s">
        <v>794</v>
      </c>
      <c r="AF32" s="94" t="s">
        <v>241</v>
      </c>
      <c r="AG32" s="90">
        <v>2</v>
      </c>
      <c r="AH32" s="90"/>
      <c r="AI32" s="90">
        <v>2</v>
      </c>
      <c r="AK32" s="110">
        <v>3</v>
      </c>
      <c r="AL32" s="90"/>
      <c r="AM32" s="87">
        <v>1</v>
      </c>
      <c r="AN32" s="87">
        <v>0</v>
      </c>
      <c r="AO32" s="90">
        <v>0</v>
      </c>
      <c r="AP32" s="90">
        <v>0</v>
      </c>
      <c r="AQ32" s="90">
        <v>0</v>
      </c>
      <c r="AR32" s="87" t="s">
        <v>127</v>
      </c>
      <c r="AS32" s="87" t="s">
        <v>127</v>
      </c>
      <c r="AT32" s="87" t="s">
        <v>127</v>
      </c>
      <c r="AU32" s="90"/>
      <c r="AV32" s="90"/>
      <c r="AW32" s="90"/>
      <c r="AX32" s="7">
        <v>44347</v>
      </c>
      <c r="AY32" s="90">
        <v>3</v>
      </c>
      <c r="AZ32" s="87">
        <f t="shared" si="10"/>
        <v>731</v>
      </c>
      <c r="BA32" s="91">
        <v>43616</v>
      </c>
      <c r="BC32" s="7">
        <v>44347</v>
      </c>
      <c r="BD32" s="7" t="s">
        <v>686</v>
      </c>
      <c r="BE32" s="21" t="s">
        <v>209</v>
      </c>
      <c r="BF32" s="87" t="s">
        <v>127</v>
      </c>
      <c r="BH32" s="87" t="s">
        <v>209</v>
      </c>
      <c r="BI32" s="123" t="s">
        <v>243</v>
      </c>
      <c r="BJ32" s="123"/>
      <c r="BM32" s="117" t="s">
        <v>147</v>
      </c>
      <c r="BN32" s="117" t="s">
        <v>147</v>
      </c>
      <c r="BO32" s="96"/>
      <c r="BP32" s="95"/>
      <c r="BQ32" s="117" t="s">
        <v>147</v>
      </c>
      <c r="BS32" s="117" t="s">
        <v>147</v>
      </c>
      <c r="BT32" s="117" t="s">
        <v>147</v>
      </c>
      <c r="BV32" s="91">
        <v>43661</v>
      </c>
      <c r="BY32" s="98" t="s">
        <v>209</v>
      </c>
      <c r="CB32" s="98" t="s">
        <v>672</v>
      </c>
      <c r="CC32" s="98" t="s">
        <v>635</v>
      </c>
      <c r="CE32" s="87" t="s">
        <v>650</v>
      </c>
      <c r="CF32" s="120" t="s">
        <v>634</v>
      </c>
      <c r="CG32" s="98" t="s">
        <v>645</v>
      </c>
      <c r="CK32" s="87">
        <v>38.700000000000003</v>
      </c>
      <c r="CL32" s="87">
        <v>34.1</v>
      </c>
    </row>
    <row r="33" spans="2:90" ht="15.75" customHeight="1">
      <c r="B33" s="87" t="s">
        <v>361</v>
      </c>
      <c r="C33" s="126">
        <v>3001757537</v>
      </c>
      <c r="D33" s="126" t="s">
        <v>360</v>
      </c>
      <c r="E33" s="88">
        <v>14282</v>
      </c>
      <c r="F33" s="118" t="s">
        <v>325</v>
      </c>
      <c r="G33" s="87">
        <v>80</v>
      </c>
      <c r="H33" s="87" t="s">
        <v>10</v>
      </c>
      <c r="I33" s="87" t="s">
        <v>181</v>
      </c>
      <c r="J33" s="87" t="s">
        <v>213</v>
      </c>
      <c r="K33" s="90" t="s">
        <v>684</v>
      </c>
      <c r="L33" s="87" t="s">
        <v>280</v>
      </c>
      <c r="M33" s="91">
        <v>43628</v>
      </c>
      <c r="N33" s="91" t="s">
        <v>316</v>
      </c>
      <c r="O33" s="87" t="s">
        <v>498</v>
      </c>
      <c r="P33" s="87" t="s">
        <v>708</v>
      </c>
      <c r="Q33" s="87">
        <v>3.5</v>
      </c>
      <c r="R33" s="101">
        <v>20</v>
      </c>
      <c r="U33" s="87">
        <v>25</v>
      </c>
      <c r="X33" s="87">
        <v>2</v>
      </c>
      <c r="Y33" s="87">
        <v>13</v>
      </c>
      <c r="Z33" s="87">
        <v>3.6</v>
      </c>
      <c r="AA33" s="87">
        <f t="shared" si="12"/>
        <v>25</v>
      </c>
      <c r="AB33" s="87">
        <v>1</v>
      </c>
      <c r="AC33" s="87">
        <v>5</v>
      </c>
      <c r="AD33" s="87" t="s">
        <v>127</v>
      </c>
      <c r="AE33" s="90">
        <v>0</v>
      </c>
      <c r="AF33" s="87">
        <v>0</v>
      </c>
      <c r="AG33" s="87">
        <v>1</v>
      </c>
      <c r="AI33" s="90">
        <v>1</v>
      </c>
      <c r="AK33" s="87">
        <v>0</v>
      </c>
      <c r="AM33" s="87">
        <v>0</v>
      </c>
      <c r="AN33" s="87">
        <v>0</v>
      </c>
      <c r="AO33" s="87">
        <v>0</v>
      </c>
      <c r="AP33" s="90">
        <v>0</v>
      </c>
      <c r="AQ33" s="90">
        <v>0</v>
      </c>
      <c r="AR33" s="90"/>
      <c r="AS33" s="90"/>
      <c r="AT33" s="90"/>
      <c r="AU33" s="90"/>
      <c r="AX33" s="23">
        <v>44294</v>
      </c>
      <c r="AY33" s="87">
        <v>1</v>
      </c>
      <c r="AZ33" s="87">
        <f t="shared" si="10"/>
        <v>666</v>
      </c>
      <c r="BC33" s="23">
        <v>44294</v>
      </c>
      <c r="BD33" s="23" t="s">
        <v>773</v>
      </c>
      <c r="BE33" s="23" t="s">
        <v>215</v>
      </c>
      <c r="BF33" s="87" t="s">
        <v>127</v>
      </c>
      <c r="BH33" s="87" t="s">
        <v>209</v>
      </c>
      <c r="BI33" s="90" t="s">
        <v>362</v>
      </c>
      <c r="BM33" s="98" t="s">
        <v>677</v>
      </c>
      <c r="BN33" s="98" t="s">
        <v>677</v>
      </c>
      <c r="BO33" s="96"/>
      <c r="BP33" s="95"/>
      <c r="BQ33" s="95">
        <v>36.869929999999997</v>
      </c>
      <c r="BS33" s="98" t="s">
        <v>677</v>
      </c>
      <c r="BT33" s="127" t="s">
        <v>677</v>
      </c>
      <c r="BY33" s="87" t="s">
        <v>209</v>
      </c>
      <c r="CB33" s="98" t="s">
        <v>678</v>
      </c>
      <c r="CC33" s="98" t="s">
        <v>635</v>
      </c>
      <c r="CD33" s="98" t="s">
        <v>743</v>
      </c>
      <c r="CE33" s="98" t="s">
        <v>615</v>
      </c>
      <c r="CF33" s="120" t="s">
        <v>634</v>
      </c>
      <c r="CH33" s="98" t="s">
        <v>744</v>
      </c>
      <c r="CI33" s="98" t="s">
        <v>731</v>
      </c>
      <c r="CK33" s="87">
        <v>34</v>
      </c>
      <c r="CL33" s="87">
        <v>33.200000000000003</v>
      </c>
    </row>
    <row r="34" spans="2:90" ht="15.75" customHeight="1">
      <c r="B34" s="87" t="s">
        <v>375</v>
      </c>
      <c r="C34" s="87">
        <v>3003042360</v>
      </c>
      <c r="D34" s="90" t="s">
        <v>484</v>
      </c>
      <c r="E34" s="91">
        <v>27535</v>
      </c>
      <c r="F34" s="118" t="s">
        <v>325</v>
      </c>
      <c r="G34" s="87">
        <v>44</v>
      </c>
      <c r="H34" s="87" t="s">
        <v>10</v>
      </c>
      <c r="I34" s="87" t="s">
        <v>181</v>
      </c>
      <c r="J34" s="87" t="s">
        <v>374</v>
      </c>
      <c r="K34" s="87" t="s">
        <v>692</v>
      </c>
      <c r="L34" s="87" t="s">
        <v>12</v>
      </c>
      <c r="M34" s="91">
        <v>43637</v>
      </c>
      <c r="N34" s="87" t="s">
        <v>316</v>
      </c>
      <c r="O34" s="87" t="s">
        <v>498</v>
      </c>
      <c r="P34" s="87" t="s">
        <v>708</v>
      </c>
      <c r="Q34" s="87">
        <v>4.75</v>
      </c>
      <c r="R34" s="101">
        <v>35</v>
      </c>
      <c r="U34" s="87">
        <v>11</v>
      </c>
      <c r="V34" s="87">
        <v>8</v>
      </c>
      <c r="W34" s="87">
        <v>7</v>
      </c>
      <c r="X34" s="87">
        <v>3.4</v>
      </c>
      <c r="Y34" s="87">
        <v>5.12</v>
      </c>
      <c r="Z34" s="87">
        <v>5.01</v>
      </c>
      <c r="AA34" s="87">
        <f t="shared" si="12"/>
        <v>11</v>
      </c>
      <c r="AB34" s="87">
        <v>1</v>
      </c>
      <c r="AC34" s="87">
        <v>10</v>
      </c>
      <c r="AD34" s="87">
        <v>26.8</v>
      </c>
      <c r="AE34" s="90">
        <v>0</v>
      </c>
      <c r="AF34" s="87">
        <v>0</v>
      </c>
      <c r="AG34" s="87">
        <v>0</v>
      </c>
      <c r="AI34" s="87">
        <v>0</v>
      </c>
      <c r="AK34" s="87">
        <v>0</v>
      </c>
      <c r="AM34" s="87">
        <v>0</v>
      </c>
      <c r="AN34" s="87">
        <v>0</v>
      </c>
      <c r="AO34" s="87">
        <v>0</v>
      </c>
      <c r="AP34" s="87">
        <v>0</v>
      </c>
      <c r="AQ34" s="90">
        <v>0</v>
      </c>
      <c r="AR34" s="90"/>
      <c r="AS34" s="90"/>
      <c r="AT34" s="90"/>
      <c r="AU34" s="90"/>
      <c r="AX34" s="23">
        <v>44546</v>
      </c>
      <c r="AY34" s="87">
        <v>0</v>
      </c>
      <c r="AZ34" s="87">
        <f t="shared" si="10"/>
        <v>909</v>
      </c>
      <c r="BC34" s="23">
        <v>44546</v>
      </c>
      <c r="BD34" s="23" t="s">
        <v>773</v>
      </c>
      <c r="BE34" s="21" t="s">
        <v>215</v>
      </c>
      <c r="BF34" s="91">
        <v>43812</v>
      </c>
      <c r="BH34" s="87" t="s">
        <v>215</v>
      </c>
      <c r="BI34" s="90" t="s">
        <v>766</v>
      </c>
      <c r="BM34" s="95">
        <v>58.898921406271953</v>
      </c>
      <c r="BN34" s="95">
        <v>49.417077395074678</v>
      </c>
      <c r="BO34" s="96">
        <f t="shared" si="11"/>
        <v>9.4818440111972748</v>
      </c>
      <c r="BP34" s="95">
        <f t="shared" si="3"/>
        <v>16.098501950135173</v>
      </c>
      <c r="BQ34" s="95">
        <v>58.56127216405681</v>
      </c>
      <c r="BS34" s="95">
        <v>58.56127216405681</v>
      </c>
      <c r="BT34" s="96">
        <v>4.5260269734356333</v>
      </c>
      <c r="BY34" s="87" t="s">
        <v>215</v>
      </c>
      <c r="CB34" s="98" t="s">
        <v>672</v>
      </c>
      <c r="CC34" s="98" t="s">
        <v>655</v>
      </c>
      <c r="CD34" s="98" t="s">
        <v>719</v>
      </c>
      <c r="CE34" s="98" t="s">
        <v>616</v>
      </c>
      <c r="CF34" s="99" t="s">
        <v>626</v>
      </c>
      <c r="CG34" s="98" t="s">
        <v>626</v>
      </c>
      <c r="CH34" s="98" t="s">
        <v>664</v>
      </c>
      <c r="CI34" s="98" t="s">
        <v>731</v>
      </c>
      <c r="CK34" s="87">
        <v>36.1</v>
      </c>
      <c r="CL34" s="87">
        <v>32.200000000000003</v>
      </c>
    </row>
    <row r="35" spans="2:90" s="128" customFormat="1" ht="15.75" customHeight="1">
      <c r="B35" s="128" t="s">
        <v>482</v>
      </c>
      <c r="C35" s="129">
        <v>3001565630</v>
      </c>
      <c r="D35" s="132" t="s">
        <v>483</v>
      </c>
      <c r="E35" s="130">
        <v>23811</v>
      </c>
      <c r="F35" s="131">
        <v>1</v>
      </c>
      <c r="G35" s="128">
        <v>54</v>
      </c>
      <c r="H35" s="131" t="s">
        <v>213</v>
      </c>
      <c r="I35" s="128" t="s">
        <v>181</v>
      </c>
      <c r="J35" s="128" t="s">
        <v>213</v>
      </c>
      <c r="K35" s="90" t="s">
        <v>684</v>
      </c>
      <c r="L35" s="128" t="s">
        <v>12</v>
      </c>
      <c r="M35" s="130">
        <v>43684</v>
      </c>
      <c r="N35" s="128" t="s">
        <v>316</v>
      </c>
      <c r="O35" s="132" t="s">
        <v>499</v>
      </c>
      <c r="P35" s="87" t="s">
        <v>685</v>
      </c>
      <c r="Q35" s="128">
        <v>4.5</v>
      </c>
      <c r="R35" s="133">
        <v>25</v>
      </c>
      <c r="U35" s="128">
        <v>18</v>
      </c>
      <c r="X35" s="128">
        <v>3.39</v>
      </c>
      <c r="Y35" s="128">
        <v>7.2</v>
      </c>
      <c r="Z35" s="128">
        <v>4.54</v>
      </c>
      <c r="AA35" s="128">
        <f t="shared" si="12"/>
        <v>18</v>
      </c>
      <c r="AB35" s="128">
        <v>1</v>
      </c>
      <c r="AC35" s="128">
        <v>6</v>
      </c>
      <c r="AD35" s="128">
        <v>10.5</v>
      </c>
      <c r="AE35" s="131">
        <v>0</v>
      </c>
      <c r="AF35" s="128">
        <v>0</v>
      </c>
      <c r="AG35" s="128">
        <v>0</v>
      </c>
      <c r="AI35" s="131">
        <v>0</v>
      </c>
      <c r="AK35" s="128">
        <v>0</v>
      </c>
      <c r="AM35" s="128">
        <v>0</v>
      </c>
      <c r="AN35" s="128">
        <v>0</v>
      </c>
      <c r="AO35" s="128">
        <v>0</v>
      </c>
      <c r="AP35" s="128">
        <v>0</v>
      </c>
      <c r="AQ35" s="128">
        <v>0</v>
      </c>
      <c r="AX35" s="146">
        <v>44212</v>
      </c>
      <c r="AY35" s="128">
        <v>0</v>
      </c>
      <c r="AZ35" s="87">
        <f t="shared" si="10"/>
        <v>528</v>
      </c>
      <c r="BA35" s="134">
        <v>43685</v>
      </c>
      <c r="BC35" s="146">
        <v>44212</v>
      </c>
      <c r="BD35" s="146" t="s">
        <v>686</v>
      </c>
      <c r="BE35" s="147" t="s">
        <v>215</v>
      </c>
      <c r="BF35" s="134">
        <v>43868</v>
      </c>
      <c r="BH35" s="128" t="s">
        <v>215</v>
      </c>
      <c r="BI35" s="131" t="s">
        <v>496</v>
      </c>
      <c r="BM35" s="135">
        <v>40.734204979055797</v>
      </c>
      <c r="BN35" s="135">
        <v>36.426316145247171</v>
      </c>
      <c r="BO35" s="96">
        <f t="shared" si="11"/>
        <v>4.3078888338086259</v>
      </c>
      <c r="BP35" s="95">
        <f t="shared" si="3"/>
        <v>10.575605528630305</v>
      </c>
      <c r="BQ35" s="135">
        <v>38.333737392520781</v>
      </c>
      <c r="BS35" s="135">
        <v>38.333737392520781</v>
      </c>
      <c r="BT35" s="136">
        <v>0.84246204134624036</v>
      </c>
      <c r="BY35" s="128" t="s">
        <v>215</v>
      </c>
      <c r="CB35" s="137" t="s">
        <v>672</v>
      </c>
      <c r="CC35" s="137" t="s">
        <v>655</v>
      </c>
      <c r="CE35" s="87" t="s">
        <v>650</v>
      </c>
      <c r="CF35" s="99" t="s">
        <v>626</v>
      </c>
      <c r="CG35" s="137" t="s">
        <v>645</v>
      </c>
      <c r="CH35" s="137" t="s">
        <v>745</v>
      </c>
      <c r="CI35" s="137" t="s">
        <v>745</v>
      </c>
      <c r="CJ35" s="137" t="s">
        <v>745</v>
      </c>
      <c r="CK35" s="128">
        <v>42.2</v>
      </c>
      <c r="CL35" s="128">
        <v>39.9</v>
      </c>
    </row>
    <row r="36" spans="2:90" ht="15.75" customHeight="1">
      <c r="B36" s="87" t="s">
        <v>488</v>
      </c>
      <c r="C36" s="87">
        <v>3000787291</v>
      </c>
      <c r="D36" s="90" t="s">
        <v>489</v>
      </c>
      <c r="E36" s="91">
        <v>10439</v>
      </c>
      <c r="F36" s="118" t="s">
        <v>325</v>
      </c>
      <c r="G36" s="118" t="s">
        <v>501</v>
      </c>
      <c r="H36" s="87" t="s">
        <v>10</v>
      </c>
      <c r="I36" s="87" t="s">
        <v>181</v>
      </c>
      <c r="J36" s="87" t="s">
        <v>492</v>
      </c>
      <c r="K36" s="87" t="s">
        <v>692</v>
      </c>
      <c r="L36" s="87" t="s">
        <v>282</v>
      </c>
      <c r="M36" s="91">
        <v>43740</v>
      </c>
      <c r="N36" s="87" t="s">
        <v>316</v>
      </c>
      <c r="O36" s="94" t="s">
        <v>499</v>
      </c>
      <c r="P36" s="87" t="s">
        <v>685</v>
      </c>
      <c r="Q36" s="87">
        <v>5</v>
      </c>
      <c r="R36" s="101">
        <v>35</v>
      </c>
      <c r="U36" s="87">
        <v>21</v>
      </c>
      <c r="X36" s="87">
        <v>4.5</v>
      </c>
      <c r="Y36" s="87">
        <v>15</v>
      </c>
      <c r="Z36" s="87">
        <v>5.6</v>
      </c>
      <c r="AA36" s="87">
        <f t="shared" si="12"/>
        <v>21</v>
      </c>
      <c r="AB36" s="87">
        <v>1</v>
      </c>
      <c r="AC36" s="87">
        <v>0</v>
      </c>
      <c r="AE36" s="90" t="s">
        <v>793</v>
      </c>
      <c r="AF36" s="94" t="s">
        <v>506</v>
      </c>
      <c r="AG36" s="87">
        <v>1</v>
      </c>
      <c r="AH36" s="87" t="s">
        <v>493</v>
      </c>
      <c r="AI36" s="90">
        <v>4</v>
      </c>
      <c r="AK36" s="110">
        <v>4</v>
      </c>
      <c r="AL36" s="87" t="s">
        <v>494</v>
      </c>
      <c r="AM36" s="87">
        <v>1</v>
      </c>
      <c r="AN36" s="87">
        <v>1</v>
      </c>
      <c r="AO36" s="87">
        <v>0</v>
      </c>
      <c r="AP36" s="94">
        <v>0</v>
      </c>
      <c r="AQ36" s="90">
        <v>0</v>
      </c>
      <c r="AR36" s="87" t="s">
        <v>127</v>
      </c>
      <c r="AS36" s="87" t="s">
        <v>127</v>
      </c>
      <c r="AT36" s="87" t="s">
        <v>127</v>
      </c>
      <c r="AU36" s="90"/>
      <c r="AX36" s="23">
        <v>43868</v>
      </c>
      <c r="AY36" s="87">
        <v>4</v>
      </c>
      <c r="AZ36" s="87">
        <f t="shared" si="10"/>
        <v>128</v>
      </c>
      <c r="BC36" s="23">
        <v>43868</v>
      </c>
      <c r="BD36" s="23" t="s">
        <v>686</v>
      </c>
      <c r="BE36" s="2" t="s">
        <v>215</v>
      </c>
      <c r="BF36" s="87" t="s">
        <v>127</v>
      </c>
      <c r="BH36" s="87" t="s">
        <v>127</v>
      </c>
      <c r="BI36" s="90" t="s">
        <v>497</v>
      </c>
      <c r="BM36" s="138" t="s">
        <v>714</v>
      </c>
      <c r="BN36" s="117" t="s">
        <v>714</v>
      </c>
      <c r="BO36" s="96" t="s">
        <v>714</v>
      </c>
      <c r="BP36" s="95"/>
      <c r="BQ36" s="139" t="s">
        <v>714</v>
      </c>
      <c r="BS36" s="117" t="s">
        <v>714</v>
      </c>
      <c r="BT36" s="117" t="s">
        <v>714</v>
      </c>
      <c r="BY36" s="87" t="s">
        <v>127</v>
      </c>
      <c r="CB36" s="87" t="s">
        <v>715</v>
      </c>
      <c r="CC36" s="98" t="s">
        <v>147</v>
      </c>
      <c r="CE36" s="87" t="s">
        <v>650</v>
      </c>
      <c r="CF36" s="120" t="s">
        <v>634</v>
      </c>
      <c r="CG36" s="98"/>
      <c r="CH36" s="140" t="s">
        <v>668</v>
      </c>
      <c r="CI36" s="140"/>
      <c r="CK36" s="87">
        <v>38.200000000000003</v>
      </c>
      <c r="CL36" s="87">
        <v>38.299999999999997</v>
      </c>
    </row>
    <row r="37" spans="2:90" ht="15.75" customHeight="1">
      <c r="B37" s="87" t="s">
        <v>490</v>
      </c>
      <c r="C37" s="87">
        <v>3003067810</v>
      </c>
      <c r="D37" s="90" t="s">
        <v>491</v>
      </c>
      <c r="E37" s="91">
        <v>25061</v>
      </c>
      <c r="F37" s="118" t="s">
        <v>325</v>
      </c>
      <c r="G37" s="118" t="s">
        <v>500</v>
      </c>
      <c r="H37" s="87" t="s">
        <v>10</v>
      </c>
      <c r="I37" s="87" t="s">
        <v>181</v>
      </c>
      <c r="J37" s="87" t="s">
        <v>213</v>
      </c>
      <c r="K37" s="90" t="s">
        <v>684</v>
      </c>
      <c r="L37" s="87" t="s">
        <v>12</v>
      </c>
      <c r="M37" s="91">
        <v>43763</v>
      </c>
      <c r="N37" s="87" t="s">
        <v>317</v>
      </c>
      <c r="O37" s="87" t="s">
        <v>498</v>
      </c>
      <c r="P37" s="87" t="s">
        <v>685</v>
      </c>
      <c r="Q37" s="87">
        <v>3.5</v>
      </c>
      <c r="R37" s="101">
        <v>20</v>
      </c>
      <c r="U37" s="87">
        <v>18</v>
      </c>
      <c r="X37" s="87" t="s">
        <v>936</v>
      </c>
      <c r="Y37" s="87" t="s">
        <v>937</v>
      </c>
      <c r="Z37" s="87" t="s">
        <v>938</v>
      </c>
      <c r="AA37" s="87">
        <f t="shared" si="12"/>
        <v>18</v>
      </c>
      <c r="AB37" s="87" t="s">
        <v>147</v>
      </c>
      <c r="AC37" s="87" t="s">
        <v>127</v>
      </c>
      <c r="AE37" s="87">
        <v>0</v>
      </c>
      <c r="AF37" s="87">
        <v>0</v>
      </c>
      <c r="AG37" s="87">
        <v>0</v>
      </c>
      <c r="AI37" s="90">
        <v>0</v>
      </c>
      <c r="AK37" s="87">
        <v>0</v>
      </c>
      <c r="AL37" s="87">
        <v>0</v>
      </c>
      <c r="AM37" s="87">
        <v>0</v>
      </c>
      <c r="AN37" s="90">
        <v>0</v>
      </c>
      <c r="AO37" s="87">
        <v>0</v>
      </c>
      <c r="AP37" s="87">
        <v>0</v>
      </c>
      <c r="AQ37" s="90">
        <v>0</v>
      </c>
      <c r="AR37" s="90"/>
      <c r="AS37" s="90"/>
      <c r="AT37" s="90"/>
      <c r="AU37" s="90"/>
      <c r="AX37" s="162" t="s">
        <v>127</v>
      </c>
      <c r="AY37" s="162" t="s">
        <v>127</v>
      </c>
      <c r="AZ37" s="162" t="s">
        <v>127</v>
      </c>
      <c r="BC37" s="2" t="s">
        <v>767</v>
      </c>
      <c r="BD37" s="2" t="s">
        <v>127</v>
      </c>
      <c r="BE37" s="21" t="s">
        <v>127</v>
      </c>
      <c r="BF37" s="87" t="s">
        <v>127</v>
      </c>
      <c r="BH37" s="87" t="s">
        <v>127</v>
      </c>
      <c r="BM37" s="117" t="s">
        <v>147</v>
      </c>
      <c r="BN37" s="117" t="s">
        <v>147</v>
      </c>
      <c r="BO37" s="96" t="s">
        <v>714</v>
      </c>
      <c r="BP37" s="95"/>
      <c r="BQ37" s="117" t="s">
        <v>147</v>
      </c>
      <c r="BS37" s="117" t="s">
        <v>147</v>
      </c>
      <c r="BT37" s="124" t="s">
        <v>147</v>
      </c>
      <c r="BY37" s="87" t="s">
        <v>127</v>
      </c>
      <c r="CB37" s="98" t="s">
        <v>672</v>
      </c>
      <c r="CC37" s="98" t="s">
        <v>653</v>
      </c>
      <c r="CE37" s="119" t="s">
        <v>621</v>
      </c>
      <c r="CF37" s="98" t="s">
        <v>127</v>
      </c>
      <c r="CG37" s="124" t="s">
        <v>745</v>
      </c>
      <c r="CH37" s="124" t="s">
        <v>745</v>
      </c>
      <c r="CI37" s="98" t="s">
        <v>745</v>
      </c>
      <c r="CJ37" s="98" t="s">
        <v>745</v>
      </c>
      <c r="CK37" s="87">
        <v>42.3</v>
      </c>
      <c r="CL37" s="87">
        <v>37.799999999999997</v>
      </c>
    </row>
    <row r="38" spans="2:90" ht="15.75" customHeight="1">
      <c r="B38" s="87" t="s">
        <v>570</v>
      </c>
      <c r="C38" s="87">
        <v>3003070385</v>
      </c>
      <c r="D38" s="90" t="s">
        <v>789</v>
      </c>
      <c r="E38" s="91">
        <v>17400</v>
      </c>
      <c r="F38" s="118" t="s">
        <v>571</v>
      </c>
      <c r="G38" s="87">
        <v>72</v>
      </c>
      <c r="H38" s="87" t="s">
        <v>572</v>
      </c>
      <c r="I38" s="87" t="s">
        <v>573</v>
      </c>
      <c r="J38" s="87" t="s">
        <v>574</v>
      </c>
      <c r="K38" s="87" t="s">
        <v>692</v>
      </c>
      <c r="L38" s="87" t="s">
        <v>575</v>
      </c>
      <c r="M38" s="91">
        <v>43805</v>
      </c>
      <c r="N38" s="87" t="s">
        <v>576</v>
      </c>
      <c r="O38" s="87" t="s">
        <v>577</v>
      </c>
      <c r="P38" s="87" t="s">
        <v>685</v>
      </c>
      <c r="Q38" s="87">
        <v>4.5</v>
      </c>
      <c r="R38" s="101">
        <v>25</v>
      </c>
      <c r="S38" s="90"/>
      <c r="T38" s="90"/>
      <c r="U38" s="141">
        <v>18</v>
      </c>
      <c r="V38" s="141">
        <v>16</v>
      </c>
      <c r="W38" s="141">
        <v>17</v>
      </c>
      <c r="X38" s="141">
        <v>4.9000000000000004</v>
      </c>
      <c r="Y38" s="141">
        <v>11</v>
      </c>
      <c r="Z38" s="141">
        <v>4</v>
      </c>
      <c r="AA38" s="87">
        <v>18</v>
      </c>
      <c r="AB38" s="87">
        <v>1</v>
      </c>
      <c r="AC38" s="87">
        <v>0</v>
      </c>
      <c r="AE38" s="90">
        <v>0</v>
      </c>
      <c r="AF38" s="87">
        <v>0</v>
      </c>
      <c r="AG38" s="87">
        <v>0</v>
      </c>
      <c r="AH38" s="90"/>
      <c r="AI38" s="90">
        <v>0</v>
      </c>
      <c r="AJ38" s="90"/>
      <c r="AK38" s="90">
        <v>0</v>
      </c>
      <c r="AL38" s="87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/>
      <c r="AS38" s="90"/>
      <c r="AT38" s="90"/>
      <c r="AU38" s="90"/>
      <c r="AX38" s="23">
        <v>44155</v>
      </c>
      <c r="AY38" s="87">
        <v>0</v>
      </c>
      <c r="AZ38" s="87">
        <f t="shared" ref="AZ38:AZ62" si="13">AX38-M38</f>
        <v>350</v>
      </c>
      <c r="BC38" s="23">
        <v>44155</v>
      </c>
      <c r="BD38" s="21" t="s">
        <v>769</v>
      </c>
      <c r="BE38" s="21" t="s">
        <v>215</v>
      </c>
      <c r="BF38" s="91">
        <v>44155</v>
      </c>
      <c r="BH38" s="87" t="s">
        <v>215</v>
      </c>
      <c r="BM38" s="95">
        <v>45.447279999999999</v>
      </c>
      <c r="BN38" s="95">
        <v>49.858020000000003</v>
      </c>
      <c r="BO38" s="96">
        <f t="shared" si="11"/>
        <v>4.4107400000000041</v>
      </c>
      <c r="BP38" s="95">
        <f t="shared" si="3"/>
        <v>9.7051792758554623</v>
      </c>
      <c r="BQ38" s="95">
        <v>45.395800000000001</v>
      </c>
      <c r="BR38" s="95"/>
      <c r="BS38" s="95">
        <v>45.395800000000001</v>
      </c>
      <c r="BT38" s="96">
        <v>3.5642299999999998</v>
      </c>
      <c r="BY38" s="87" t="s">
        <v>215</v>
      </c>
      <c r="CB38" s="98" t="s">
        <v>679</v>
      </c>
      <c r="CC38" s="98" t="s">
        <v>147</v>
      </c>
      <c r="CD38" s="98" t="s">
        <v>719</v>
      </c>
      <c r="CE38" s="98" t="s">
        <v>618</v>
      </c>
      <c r="CF38" s="99" t="s">
        <v>626</v>
      </c>
      <c r="CG38" s="98" t="s">
        <v>626</v>
      </c>
      <c r="CH38" s="98" t="s">
        <v>665</v>
      </c>
      <c r="CI38" s="98" t="s">
        <v>731</v>
      </c>
      <c r="CK38" s="87">
        <v>43.9</v>
      </c>
      <c r="CL38" s="87">
        <v>33.299999999999997</v>
      </c>
    </row>
    <row r="39" spans="2:90" ht="15.75" customHeight="1">
      <c r="B39" s="87" t="s">
        <v>578</v>
      </c>
      <c r="C39" s="87">
        <v>3001840052</v>
      </c>
      <c r="D39" s="90" t="s">
        <v>579</v>
      </c>
      <c r="E39" s="88">
        <v>23032</v>
      </c>
      <c r="F39" s="118" t="s">
        <v>571</v>
      </c>
      <c r="G39" s="87">
        <v>56</v>
      </c>
      <c r="H39" s="87" t="s">
        <v>572</v>
      </c>
      <c r="I39" s="87" t="s">
        <v>580</v>
      </c>
      <c r="J39" s="87" t="s">
        <v>581</v>
      </c>
      <c r="K39" s="90" t="s">
        <v>684</v>
      </c>
      <c r="L39" s="87" t="s">
        <v>582</v>
      </c>
      <c r="M39" s="91">
        <v>43812</v>
      </c>
      <c r="N39" s="87" t="s">
        <v>576</v>
      </c>
      <c r="O39" s="87" t="s">
        <v>577</v>
      </c>
      <c r="P39" s="87" t="s">
        <v>685</v>
      </c>
      <c r="Q39" s="87">
        <v>4.5</v>
      </c>
      <c r="R39" s="101">
        <v>25</v>
      </c>
      <c r="S39" s="90"/>
      <c r="T39" s="90"/>
      <c r="U39" s="141">
        <v>10</v>
      </c>
      <c r="V39" s="141">
        <v>7</v>
      </c>
      <c r="W39" s="141">
        <v>8</v>
      </c>
      <c r="X39" s="141">
        <v>4.3</v>
      </c>
      <c r="Y39" s="141">
        <v>10</v>
      </c>
      <c r="Z39" s="141">
        <v>4</v>
      </c>
      <c r="AA39" s="87">
        <v>10</v>
      </c>
      <c r="AB39" s="87">
        <v>1</v>
      </c>
      <c r="AC39" s="87">
        <v>6</v>
      </c>
      <c r="AD39" s="87">
        <v>40</v>
      </c>
      <c r="AE39" s="90">
        <v>0</v>
      </c>
      <c r="AF39" s="90">
        <v>0</v>
      </c>
      <c r="AG39" s="87">
        <v>0</v>
      </c>
      <c r="AH39" s="90"/>
      <c r="AI39" s="90">
        <v>0</v>
      </c>
      <c r="AJ39" s="90"/>
      <c r="AK39" s="90">
        <v>0</v>
      </c>
      <c r="AL39" s="87">
        <v>0</v>
      </c>
      <c r="AM39" s="90">
        <v>0</v>
      </c>
      <c r="AN39" s="90">
        <v>0</v>
      </c>
      <c r="AO39" s="90">
        <v>0</v>
      </c>
      <c r="AP39" s="90">
        <v>0</v>
      </c>
      <c r="AQ39" s="90">
        <v>0</v>
      </c>
      <c r="AR39" s="90"/>
      <c r="AS39" s="90"/>
      <c r="AT39" s="90"/>
      <c r="AU39" s="90"/>
      <c r="AX39" s="23">
        <v>44377</v>
      </c>
      <c r="AY39" s="87">
        <v>0</v>
      </c>
      <c r="AZ39" s="87">
        <f t="shared" si="13"/>
        <v>565</v>
      </c>
      <c r="BC39" s="23">
        <v>44377</v>
      </c>
      <c r="BD39" s="21" t="s">
        <v>769</v>
      </c>
      <c r="BE39" s="21" t="s">
        <v>215</v>
      </c>
      <c r="BF39" s="91">
        <v>44377</v>
      </c>
      <c r="BH39" s="87" t="s">
        <v>215</v>
      </c>
      <c r="BM39" s="95">
        <v>37.999659999999999</v>
      </c>
      <c r="BN39" s="95">
        <v>36.000625999999997</v>
      </c>
      <c r="BO39" s="96">
        <f t="shared" si="11"/>
        <v>1.9990340000000018</v>
      </c>
      <c r="BP39" s="95">
        <f t="shared" si="3"/>
        <v>5.2606628585624229</v>
      </c>
      <c r="BQ39" s="95">
        <v>33.55406</v>
      </c>
      <c r="BR39" s="95"/>
      <c r="BS39" s="95">
        <v>33.55406</v>
      </c>
      <c r="BT39" s="96">
        <v>6.9584799999999998</v>
      </c>
      <c r="BY39" s="87" t="s">
        <v>215</v>
      </c>
      <c r="CB39" s="98" t="s">
        <v>672</v>
      </c>
      <c r="CC39" s="87" t="s">
        <v>635</v>
      </c>
      <c r="CE39" s="98" t="s">
        <v>619</v>
      </c>
      <c r="CF39" s="120" t="s">
        <v>634</v>
      </c>
      <c r="CH39" s="98" t="s">
        <v>681</v>
      </c>
      <c r="CI39" s="98"/>
      <c r="CK39" s="87">
        <v>41.1</v>
      </c>
      <c r="CL39" s="87">
        <v>37</v>
      </c>
    </row>
    <row r="40" spans="2:90" ht="15.75" customHeight="1">
      <c r="B40" s="87" t="s">
        <v>583</v>
      </c>
      <c r="C40" s="87">
        <v>3003068447</v>
      </c>
      <c r="D40" s="90" t="s">
        <v>584</v>
      </c>
      <c r="E40" s="88">
        <v>20596</v>
      </c>
      <c r="F40" s="118" t="s">
        <v>571</v>
      </c>
      <c r="G40" s="87">
        <v>66</v>
      </c>
      <c r="H40" s="87" t="s">
        <v>572</v>
      </c>
      <c r="I40" s="87" t="s">
        <v>573</v>
      </c>
      <c r="J40" s="87" t="s">
        <v>581</v>
      </c>
      <c r="K40" s="90" t="s">
        <v>684</v>
      </c>
      <c r="L40" s="90" t="s">
        <v>12</v>
      </c>
      <c r="M40" s="91">
        <v>43817</v>
      </c>
      <c r="N40" s="87" t="s">
        <v>576</v>
      </c>
      <c r="O40" s="87" t="s">
        <v>577</v>
      </c>
      <c r="P40" s="87" t="s">
        <v>685</v>
      </c>
      <c r="Q40" s="87">
        <v>3.5</v>
      </c>
      <c r="R40" s="101">
        <v>20</v>
      </c>
      <c r="S40" s="90"/>
      <c r="T40" s="90"/>
      <c r="U40" s="141">
        <v>13</v>
      </c>
      <c r="V40" s="141">
        <v>13</v>
      </c>
      <c r="W40" s="141">
        <v>13</v>
      </c>
      <c r="X40" s="141">
        <v>2.5</v>
      </c>
      <c r="Y40" s="141">
        <v>5</v>
      </c>
      <c r="Z40" s="141">
        <v>3.6</v>
      </c>
      <c r="AA40" s="87">
        <v>13</v>
      </c>
      <c r="AB40" s="87">
        <v>1</v>
      </c>
      <c r="AC40" s="87">
        <v>4</v>
      </c>
      <c r="AD40" s="87">
        <v>16.8</v>
      </c>
      <c r="AE40" s="90">
        <v>0</v>
      </c>
      <c r="AF40" s="87">
        <v>0</v>
      </c>
      <c r="AG40" s="87">
        <v>0</v>
      </c>
      <c r="AH40" s="87">
        <v>0</v>
      </c>
      <c r="AI40" s="90">
        <v>0</v>
      </c>
      <c r="AJ40" s="90"/>
      <c r="AK40" s="90">
        <v>0</v>
      </c>
      <c r="AL40" s="90">
        <v>0</v>
      </c>
      <c r="AM40" s="90">
        <v>0</v>
      </c>
      <c r="AN40" s="90">
        <v>0</v>
      </c>
      <c r="AO40" s="90">
        <v>0</v>
      </c>
      <c r="AP40" s="90">
        <v>0</v>
      </c>
      <c r="AQ40" s="90">
        <v>0</v>
      </c>
      <c r="AR40" s="90"/>
      <c r="AS40" s="90"/>
      <c r="AT40" s="90"/>
      <c r="AU40" s="90"/>
      <c r="AX40" s="23">
        <v>44294</v>
      </c>
      <c r="AY40" s="87">
        <v>0</v>
      </c>
      <c r="AZ40" s="87">
        <f t="shared" si="13"/>
        <v>477</v>
      </c>
      <c r="BC40" s="23">
        <v>44294</v>
      </c>
      <c r="BD40" s="21" t="s">
        <v>773</v>
      </c>
      <c r="BE40" s="21" t="s">
        <v>215</v>
      </c>
      <c r="BF40" s="91">
        <v>44123</v>
      </c>
      <c r="BH40" s="87" t="s">
        <v>215</v>
      </c>
      <c r="BM40" s="95">
        <v>27.08014</v>
      </c>
      <c r="BN40" s="95">
        <v>32.249000000000002</v>
      </c>
      <c r="BO40" s="96">
        <f t="shared" si="11"/>
        <v>5.1688600000000022</v>
      </c>
      <c r="BP40" s="95">
        <f t="shared" si="3"/>
        <v>19.08727207466432</v>
      </c>
      <c r="BQ40" s="95">
        <v>27.08014</v>
      </c>
      <c r="BR40" s="95"/>
      <c r="BS40" s="95">
        <v>27.08014</v>
      </c>
      <c r="BT40" s="87">
        <v>0</v>
      </c>
      <c r="BY40" s="87" t="s">
        <v>215</v>
      </c>
      <c r="CB40" s="98" t="s">
        <v>672</v>
      </c>
      <c r="CC40" s="98" t="s">
        <v>655</v>
      </c>
      <c r="CD40" s="87" t="s">
        <v>735</v>
      </c>
      <c r="CE40" s="98" t="s">
        <v>622</v>
      </c>
      <c r="CF40" s="99" t="s">
        <v>626</v>
      </c>
      <c r="CG40" s="98" t="s">
        <v>626</v>
      </c>
      <c r="CH40" s="98" t="s">
        <v>666</v>
      </c>
      <c r="CI40" s="98" t="s">
        <v>736</v>
      </c>
      <c r="CK40" s="87">
        <v>40.1</v>
      </c>
      <c r="CL40" s="87">
        <v>34.5</v>
      </c>
    </row>
    <row r="41" spans="2:90" ht="15.75" customHeight="1">
      <c r="B41" s="87" t="s">
        <v>585</v>
      </c>
      <c r="C41" s="87">
        <v>3003073963</v>
      </c>
      <c r="D41" s="90" t="s">
        <v>586</v>
      </c>
      <c r="E41" s="91">
        <v>23584</v>
      </c>
      <c r="F41" s="118" t="s">
        <v>571</v>
      </c>
      <c r="G41" s="87">
        <v>55</v>
      </c>
      <c r="H41" s="87" t="s">
        <v>572</v>
      </c>
      <c r="I41" s="87" t="s">
        <v>580</v>
      </c>
      <c r="J41" s="87" t="s">
        <v>587</v>
      </c>
      <c r="K41" s="87" t="s">
        <v>692</v>
      </c>
      <c r="L41" s="87" t="s">
        <v>282</v>
      </c>
      <c r="M41" s="91">
        <v>43836</v>
      </c>
      <c r="N41" s="87" t="s">
        <v>576</v>
      </c>
      <c r="O41" s="87" t="s">
        <v>577</v>
      </c>
      <c r="P41" s="87" t="s">
        <v>685</v>
      </c>
      <c r="Q41" s="87">
        <v>4.25</v>
      </c>
      <c r="R41" s="101">
        <v>20</v>
      </c>
      <c r="S41" s="90"/>
      <c r="T41" s="90"/>
      <c r="U41" s="87">
        <v>30</v>
      </c>
      <c r="V41" s="87">
        <v>24</v>
      </c>
      <c r="W41" s="87">
        <v>23</v>
      </c>
      <c r="X41" s="90">
        <v>3.6</v>
      </c>
      <c r="Y41" s="90">
        <v>7</v>
      </c>
      <c r="Z41" s="90">
        <v>4.57</v>
      </c>
      <c r="AA41" s="87">
        <v>30</v>
      </c>
      <c r="AB41" s="87">
        <v>1</v>
      </c>
      <c r="AC41" s="87">
        <v>0</v>
      </c>
      <c r="AE41" s="90" t="s">
        <v>794</v>
      </c>
      <c r="AF41" s="94" t="s">
        <v>588</v>
      </c>
      <c r="AG41" s="87">
        <v>1</v>
      </c>
      <c r="AH41" s="87" t="s">
        <v>493</v>
      </c>
      <c r="AI41" s="90">
        <v>3</v>
      </c>
      <c r="AJ41" s="90"/>
      <c r="AK41" s="90">
        <v>3</v>
      </c>
      <c r="AL41" s="90">
        <v>3</v>
      </c>
      <c r="AM41" s="90">
        <v>1</v>
      </c>
      <c r="AN41" s="90">
        <v>1</v>
      </c>
      <c r="AO41" s="94">
        <v>0</v>
      </c>
      <c r="AP41" s="90">
        <v>0</v>
      </c>
      <c r="AQ41" s="90">
        <v>0</v>
      </c>
      <c r="AR41" s="87" t="s">
        <v>127</v>
      </c>
      <c r="AS41" s="87" t="s">
        <v>127</v>
      </c>
      <c r="AT41" s="87" t="s">
        <v>127</v>
      </c>
      <c r="AU41" s="90"/>
      <c r="AX41" s="23">
        <v>44363</v>
      </c>
      <c r="AY41" s="87">
        <v>2</v>
      </c>
      <c r="AZ41" s="87">
        <f t="shared" si="13"/>
        <v>527</v>
      </c>
      <c r="BC41" s="23">
        <v>44363</v>
      </c>
      <c r="BD41" s="21" t="s">
        <v>773</v>
      </c>
      <c r="BE41" s="21" t="s">
        <v>215</v>
      </c>
      <c r="BF41" s="91">
        <v>44116</v>
      </c>
      <c r="BH41" s="87" t="s">
        <v>215</v>
      </c>
      <c r="BM41" s="95">
        <v>37.424219999999998</v>
      </c>
      <c r="BN41" s="95">
        <v>34.198560000000001</v>
      </c>
      <c r="BO41" s="96">
        <f t="shared" si="11"/>
        <v>3.2256599999999978</v>
      </c>
      <c r="BP41" s="95">
        <f t="shared" si="3"/>
        <v>8.6191776341631119</v>
      </c>
      <c r="BQ41" s="95">
        <v>37.783769999999997</v>
      </c>
      <c r="BR41" s="95"/>
      <c r="BS41" s="95">
        <v>37.783769999999997</v>
      </c>
      <c r="BT41" s="96">
        <v>1.386406</v>
      </c>
      <c r="BY41" s="87" t="s">
        <v>215</v>
      </c>
      <c r="CA41" s="98" t="s">
        <v>654</v>
      </c>
      <c r="CB41" s="87" t="s">
        <v>738</v>
      </c>
      <c r="CC41" s="98" t="s">
        <v>147</v>
      </c>
      <c r="CD41" s="98" t="s">
        <v>723</v>
      </c>
      <c r="CE41" s="98" t="s">
        <v>620</v>
      </c>
      <c r="CF41" s="99" t="s">
        <v>626</v>
      </c>
      <c r="CG41" s="98" t="s">
        <v>626</v>
      </c>
      <c r="CH41" s="98" t="s">
        <v>667</v>
      </c>
      <c r="CI41" s="98" t="s">
        <v>728</v>
      </c>
      <c r="CJ41" s="87" t="s">
        <v>737</v>
      </c>
      <c r="CK41" s="87">
        <v>43</v>
      </c>
      <c r="CL41" s="87">
        <v>37.799999999999997</v>
      </c>
    </row>
    <row r="42" spans="2:90" ht="15.75" customHeight="1">
      <c r="B42" s="87" t="s">
        <v>589</v>
      </c>
      <c r="C42" s="87">
        <v>3003070360</v>
      </c>
      <c r="D42" s="90" t="s">
        <v>590</v>
      </c>
      <c r="E42" s="91">
        <v>22130</v>
      </c>
      <c r="F42" s="118" t="s">
        <v>571</v>
      </c>
      <c r="G42" s="87">
        <v>59</v>
      </c>
      <c r="H42" s="87" t="s">
        <v>572</v>
      </c>
      <c r="I42" s="87" t="s">
        <v>580</v>
      </c>
      <c r="J42" s="87" t="s">
        <v>581</v>
      </c>
      <c r="K42" s="90" t="s">
        <v>684</v>
      </c>
      <c r="L42" s="87" t="s">
        <v>575</v>
      </c>
      <c r="M42" s="91">
        <v>43838</v>
      </c>
      <c r="N42" s="87" t="s">
        <v>576</v>
      </c>
      <c r="O42" s="87" t="s">
        <v>577</v>
      </c>
      <c r="P42" s="87" t="s">
        <v>685</v>
      </c>
      <c r="Q42" s="87">
        <v>4</v>
      </c>
      <c r="R42" s="101">
        <v>20</v>
      </c>
      <c r="S42" s="90"/>
      <c r="T42" s="90"/>
      <c r="U42" s="87">
        <v>11</v>
      </c>
      <c r="V42" s="87">
        <v>8.44</v>
      </c>
      <c r="W42" s="87">
        <v>7.2</v>
      </c>
      <c r="X42" s="90">
        <v>3.33</v>
      </c>
      <c r="Y42" s="90">
        <v>5.4</v>
      </c>
      <c r="Z42" s="90">
        <v>3.99</v>
      </c>
      <c r="AA42" s="87">
        <v>11</v>
      </c>
      <c r="AB42" s="87">
        <v>1</v>
      </c>
      <c r="AC42" s="87">
        <v>3</v>
      </c>
      <c r="AD42" s="87">
        <v>16.899999999999999</v>
      </c>
      <c r="AE42" s="90">
        <v>0</v>
      </c>
      <c r="AF42" s="87">
        <v>0</v>
      </c>
      <c r="AG42" s="87">
        <v>0</v>
      </c>
      <c r="AH42" s="87">
        <v>0</v>
      </c>
      <c r="AI42" s="90">
        <v>0</v>
      </c>
      <c r="AJ42" s="90"/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/>
      <c r="AS42" s="90"/>
      <c r="AT42" s="90"/>
      <c r="AU42" s="90"/>
      <c r="AX42" s="23">
        <v>44343</v>
      </c>
      <c r="AY42" s="87">
        <v>0</v>
      </c>
      <c r="AZ42" s="87">
        <f t="shared" si="13"/>
        <v>505</v>
      </c>
      <c r="BC42" s="23">
        <v>44343</v>
      </c>
      <c r="BD42" s="21" t="s">
        <v>769</v>
      </c>
      <c r="BE42" s="21" t="s">
        <v>215</v>
      </c>
      <c r="BF42" s="91">
        <v>44078</v>
      </c>
      <c r="BH42" s="87" t="s">
        <v>215</v>
      </c>
      <c r="BM42" s="95">
        <v>28.863309999999998</v>
      </c>
      <c r="BN42" s="95">
        <v>33.88279</v>
      </c>
      <c r="BO42" s="96">
        <f t="shared" si="11"/>
        <v>5.0194800000000015</v>
      </c>
      <c r="BP42" s="95">
        <f t="shared" si="3"/>
        <v>17.390521045576556</v>
      </c>
      <c r="BQ42" s="95">
        <v>29.196650000000002</v>
      </c>
      <c r="BS42" s="95">
        <v>29.196650000000002</v>
      </c>
      <c r="BT42" s="96">
        <v>1.088519</v>
      </c>
      <c r="BY42" s="87" t="s">
        <v>215</v>
      </c>
      <c r="CB42" s="98" t="s">
        <v>672</v>
      </c>
      <c r="CC42" s="87" t="s">
        <v>655</v>
      </c>
      <c r="CD42" s="98" t="s">
        <v>735</v>
      </c>
      <c r="CE42" s="98" t="s">
        <v>623</v>
      </c>
      <c r="CF42" s="120" t="s">
        <v>634</v>
      </c>
      <c r="CH42" s="98" t="s">
        <v>675</v>
      </c>
      <c r="CI42" s="98" t="s">
        <v>736</v>
      </c>
      <c r="CK42" s="87">
        <v>38</v>
      </c>
      <c r="CL42" s="87">
        <v>35.200000000000003</v>
      </c>
    </row>
    <row r="43" spans="2:90" ht="15.75" customHeight="1">
      <c r="B43" s="87" t="s">
        <v>591</v>
      </c>
      <c r="C43" s="87">
        <v>3003073532</v>
      </c>
      <c r="D43" s="90" t="s">
        <v>592</v>
      </c>
      <c r="E43" s="91">
        <v>24451</v>
      </c>
      <c r="F43" s="118" t="s">
        <v>571</v>
      </c>
      <c r="G43" s="87">
        <v>52</v>
      </c>
      <c r="H43" s="87" t="s">
        <v>572</v>
      </c>
      <c r="I43" s="87" t="s">
        <v>580</v>
      </c>
      <c r="J43" s="87" t="s">
        <v>581</v>
      </c>
      <c r="K43" s="90" t="s">
        <v>684</v>
      </c>
      <c r="L43" s="87" t="s">
        <v>575</v>
      </c>
      <c r="M43" s="91">
        <v>43864</v>
      </c>
      <c r="N43" s="87" t="s">
        <v>593</v>
      </c>
      <c r="O43" s="87" t="s">
        <v>577</v>
      </c>
      <c r="P43" s="87" t="s">
        <v>685</v>
      </c>
      <c r="Q43" s="87">
        <v>4</v>
      </c>
      <c r="R43" s="101">
        <v>25</v>
      </c>
      <c r="S43" s="90"/>
      <c r="T43" s="90"/>
      <c r="U43" s="87">
        <v>10</v>
      </c>
      <c r="V43" s="87">
        <v>5.2</v>
      </c>
      <c r="W43" s="87" t="s">
        <v>594</v>
      </c>
      <c r="X43" s="90">
        <v>3.24</v>
      </c>
      <c r="Y43" s="90">
        <v>5.7</v>
      </c>
      <c r="Z43" s="90">
        <v>3.4</v>
      </c>
      <c r="AA43" s="87">
        <v>10</v>
      </c>
      <c r="AB43" s="87">
        <v>1</v>
      </c>
      <c r="AC43" s="87">
        <v>3</v>
      </c>
      <c r="AD43" s="87">
        <v>22.3</v>
      </c>
      <c r="AE43" s="90">
        <v>0</v>
      </c>
      <c r="AF43" s="87">
        <v>0</v>
      </c>
      <c r="AG43" s="87">
        <v>0</v>
      </c>
      <c r="AH43" s="87">
        <v>0</v>
      </c>
      <c r="AI43" s="90">
        <v>0</v>
      </c>
      <c r="AJ43" s="90">
        <v>0</v>
      </c>
      <c r="AK43" s="90">
        <v>0</v>
      </c>
      <c r="AL43" s="90">
        <v>0</v>
      </c>
      <c r="AM43" s="90">
        <v>0</v>
      </c>
      <c r="AN43" s="90">
        <v>0</v>
      </c>
      <c r="AO43" s="87">
        <v>0</v>
      </c>
      <c r="AP43" s="90">
        <v>0</v>
      </c>
      <c r="AQ43" s="90">
        <v>0</v>
      </c>
      <c r="AR43" s="90"/>
      <c r="AS43" s="90"/>
      <c r="AT43" s="90"/>
      <c r="AU43" s="90"/>
      <c r="AX43" s="23">
        <v>44231</v>
      </c>
      <c r="AY43" s="87">
        <v>0</v>
      </c>
      <c r="AZ43" s="87">
        <f t="shared" si="13"/>
        <v>367</v>
      </c>
      <c r="BC43" s="23">
        <v>44231</v>
      </c>
      <c r="BD43" s="23" t="s">
        <v>773</v>
      </c>
      <c r="BE43" s="21" t="s">
        <v>215</v>
      </c>
      <c r="BF43" s="91">
        <v>44078</v>
      </c>
      <c r="BH43" s="87" t="s">
        <v>215</v>
      </c>
      <c r="BM43" s="117" t="s">
        <v>716</v>
      </c>
      <c r="BO43" s="96"/>
      <c r="BP43" s="95"/>
      <c r="BY43" s="87" t="s">
        <v>215</v>
      </c>
      <c r="CB43" s="98" t="s">
        <v>672</v>
      </c>
      <c r="CC43" s="98" t="s">
        <v>655</v>
      </c>
      <c r="CE43" s="87" t="s">
        <v>650</v>
      </c>
      <c r="CF43" s="120" t="s">
        <v>634</v>
      </c>
      <c r="CG43" s="98" t="s">
        <v>645</v>
      </c>
      <c r="CH43" s="125" t="s">
        <v>660</v>
      </c>
      <c r="CI43" s="125"/>
      <c r="CK43" s="87">
        <v>39.4</v>
      </c>
      <c r="CL43" s="87">
        <v>36</v>
      </c>
    </row>
    <row r="44" spans="2:90" ht="15.75" customHeight="1">
      <c r="B44" s="87" t="s">
        <v>595</v>
      </c>
      <c r="C44" s="126">
        <v>3003047654</v>
      </c>
      <c r="D44" s="90" t="s">
        <v>596</v>
      </c>
      <c r="E44" s="142">
        <v>22654</v>
      </c>
      <c r="F44" s="118" t="s">
        <v>571</v>
      </c>
      <c r="G44" s="87">
        <v>57</v>
      </c>
      <c r="H44" s="87" t="s">
        <v>572</v>
      </c>
      <c r="I44" s="87" t="s">
        <v>580</v>
      </c>
      <c r="J44" s="87" t="s">
        <v>587</v>
      </c>
      <c r="K44" s="87" t="s">
        <v>692</v>
      </c>
      <c r="L44" s="87" t="s">
        <v>597</v>
      </c>
      <c r="M44" s="91">
        <v>43875</v>
      </c>
      <c r="N44" s="87" t="s">
        <v>576</v>
      </c>
      <c r="O44" s="87" t="s">
        <v>577</v>
      </c>
      <c r="P44" s="87" t="s">
        <v>685</v>
      </c>
      <c r="Q44" s="87">
        <v>4.5</v>
      </c>
      <c r="R44" s="101">
        <v>30</v>
      </c>
      <c r="S44" s="90"/>
      <c r="T44" s="90"/>
      <c r="U44" s="87">
        <v>25</v>
      </c>
      <c r="V44" s="87">
        <v>17</v>
      </c>
      <c r="W44" s="87">
        <v>20</v>
      </c>
      <c r="X44" s="90">
        <v>4.76</v>
      </c>
      <c r="Y44" s="90">
        <v>7.8</v>
      </c>
      <c r="Z44" s="90">
        <v>4.0999999999999996</v>
      </c>
      <c r="AA44" s="87">
        <v>25</v>
      </c>
      <c r="AB44" s="87">
        <v>1</v>
      </c>
      <c r="AC44" s="87">
        <v>2</v>
      </c>
      <c r="AD44" s="87" t="s">
        <v>127</v>
      </c>
      <c r="AE44" s="87">
        <v>0</v>
      </c>
      <c r="AF44" s="87">
        <v>0</v>
      </c>
      <c r="AG44" s="87">
        <v>1</v>
      </c>
      <c r="AH44" s="87">
        <v>1</v>
      </c>
      <c r="AI44" s="87">
        <v>1</v>
      </c>
      <c r="AJ44" s="90"/>
      <c r="AK44" s="87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1</v>
      </c>
      <c r="AR44" s="109">
        <v>44350</v>
      </c>
      <c r="AS44" s="109">
        <v>44350</v>
      </c>
      <c r="AT44" s="87">
        <f>AS44-M44</f>
        <v>475</v>
      </c>
      <c r="AU44" s="87">
        <v>0</v>
      </c>
      <c r="AX44" s="23">
        <v>44344</v>
      </c>
      <c r="AY44" s="87">
        <v>0</v>
      </c>
      <c r="AZ44" s="87">
        <f t="shared" si="13"/>
        <v>469</v>
      </c>
      <c r="BC44" s="23">
        <v>44344</v>
      </c>
      <c r="BD44" s="23" t="s">
        <v>773</v>
      </c>
      <c r="BE44" s="21" t="s">
        <v>215</v>
      </c>
      <c r="BF44" s="91">
        <v>44470</v>
      </c>
      <c r="BH44" s="87" t="s">
        <v>770</v>
      </c>
      <c r="BM44" s="95">
        <v>58.231430000000003</v>
      </c>
      <c r="BN44" s="95">
        <v>50.013390000000001</v>
      </c>
      <c r="BO44" s="96">
        <f t="shared" si="11"/>
        <v>8.218040000000002</v>
      </c>
      <c r="BP44" s="95">
        <f t="shared" si="3"/>
        <v>14.112722287603107</v>
      </c>
      <c r="BQ44" s="95">
        <v>58.052230000000002</v>
      </c>
      <c r="BR44" s="96"/>
      <c r="BS44" s="95">
        <v>58.052230000000002</v>
      </c>
      <c r="BT44" s="96">
        <v>0.907358</v>
      </c>
      <c r="BY44" s="87" t="s">
        <v>770</v>
      </c>
      <c r="CB44" s="98" t="s">
        <v>672</v>
      </c>
      <c r="CC44" s="98" t="s">
        <v>655</v>
      </c>
      <c r="CD44" s="98" t="s">
        <v>735</v>
      </c>
      <c r="CE44" s="98" t="s">
        <v>617</v>
      </c>
      <c r="CF44" s="120" t="s">
        <v>634</v>
      </c>
      <c r="CH44" s="125" t="s">
        <v>746</v>
      </c>
      <c r="CI44" s="125" t="s">
        <v>747</v>
      </c>
      <c r="CK44" s="87">
        <v>39</v>
      </c>
      <c r="CL44" s="87">
        <v>32.799999999999997</v>
      </c>
    </row>
    <row r="45" spans="2:90" ht="15.75" customHeight="1">
      <c r="B45" s="87" t="s">
        <v>598</v>
      </c>
      <c r="C45" s="126">
        <v>3003082632</v>
      </c>
      <c r="D45" s="90" t="s">
        <v>788</v>
      </c>
      <c r="E45" s="91">
        <v>21262</v>
      </c>
      <c r="F45" s="118" t="s">
        <v>571</v>
      </c>
      <c r="G45" s="87">
        <v>62</v>
      </c>
      <c r="H45" s="87" t="s">
        <v>572</v>
      </c>
      <c r="I45" s="87" t="s">
        <v>573</v>
      </c>
      <c r="J45" s="87" t="s">
        <v>587</v>
      </c>
      <c r="K45" s="87" t="s">
        <v>692</v>
      </c>
      <c r="L45" s="90" t="s">
        <v>597</v>
      </c>
      <c r="M45" s="91">
        <v>43943</v>
      </c>
      <c r="N45" s="87" t="s">
        <v>576</v>
      </c>
      <c r="O45" s="87" t="s">
        <v>577</v>
      </c>
      <c r="P45" s="87" t="s">
        <v>685</v>
      </c>
      <c r="Q45" s="87">
        <v>5</v>
      </c>
      <c r="R45" s="101">
        <v>25</v>
      </c>
      <c r="S45" s="87" t="s">
        <v>599</v>
      </c>
      <c r="T45" s="87" t="s">
        <v>599</v>
      </c>
      <c r="U45" s="90"/>
      <c r="V45" s="90"/>
      <c r="W45" s="90"/>
      <c r="X45" s="90">
        <v>3.77</v>
      </c>
      <c r="Y45" s="90">
        <v>8</v>
      </c>
      <c r="Z45" s="90">
        <v>5</v>
      </c>
      <c r="AA45" s="87">
        <v>19</v>
      </c>
      <c r="AB45" s="90">
        <v>1</v>
      </c>
      <c r="AC45" s="90">
        <v>0</v>
      </c>
      <c r="AD45" s="90"/>
      <c r="AE45" s="90">
        <v>0</v>
      </c>
      <c r="AF45" s="90">
        <v>0</v>
      </c>
      <c r="AG45" s="90">
        <v>1</v>
      </c>
      <c r="AH45" s="90" t="s">
        <v>905</v>
      </c>
      <c r="AI45" s="90">
        <v>1</v>
      </c>
      <c r="AJ45" s="90">
        <v>0</v>
      </c>
      <c r="AK45" s="90">
        <v>1</v>
      </c>
      <c r="AL45" s="90"/>
      <c r="AM45" s="90">
        <v>0</v>
      </c>
      <c r="AN45" s="90">
        <v>0</v>
      </c>
      <c r="AO45" s="90">
        <v>0</v>
      </c>
      <c r="AP45" s="90">
        <v>0</v>
      </c>
      <c r="AQ45" s="90">
        <v>1</v>
      </c>
      <c r="AR45" s="90" t="s">
        <v>915</v>
      </c>
      <c r="AS45" s="109">
        <v>44099</v>
      </c>
      <c r="AT45" s="87">
        <f>AS45-M45</f>
        <v>156</v>
      </c>
      <c r="AU45" s="87">
        <v>1</v>
      </c>
      <c r="AX45" s="23">
        <v>44252</v>
      </c>
      <c r="AY45" s="87">
        <v>0</v>
      </c>
      <c r="AZ45" s="87">
        <f t="shared" si="13"/>
        <v>309</v>
      </c>
      <c r="BC45" s="23">
        <v>44252</v>
      </c>
      <c r="BD45" s="21" t="s">
        <v>769</v>
      </c>
      <c r="BE45" s="21" t="s">
        <v>215</v>
      </c>
      <c r="BF45" s="91">
        <v>44252</v>
      </c>
      <c r="BH45" s="87" t="s">
        <v>215</v>
      </c>
      <c r="BM45" s="95">
        <v>44.680129999999998</v>
      </c>
      <c r="BN45" s="95">
        <v>38.545499999999997</v>
      </c>
      <c r="BO45" s="96">
        <f t="shared" si="11"/>
        <v>6.1346300000000014</v>
      </c>
      <c r="BP45" s="95">
        <f t="shared" si="3"/>
        <v>13.730107768262986</v>
      </c>
      <c r="BQ45" s="95">
        <v>44.460920000000002</v>
      </c>
      <c r="BS45" s="95">
        <v>44.460920000000002</v>
      </c>
      <c r="BT45" s="96">
        <v>1.6826460000000001</v>
      </c>
      <c r="BY45" s="87" t="s">
        <v>215</v>
      </c>
      <c r="CB45" s="98" t="s">
        <v>738</v>
      </c>
      <c r="CC45" s="98" t="s">
        <v>147</v>
      </c>
      <c r="CE45" s="87" t="s">
        <v>650</v>
      </c>
      <c r="CF45" s="120" t="s">
        <v>634</v>
      </c>
      <c r="CG45" s="98" t="s">
        <v>645</v>
      </c>
      <c r="CK45" s="87">
        <v>40</v>
      </c>
      <c r="CL45" s="87">
        <v>38.1</v>
      </c>
    </row>
    <row r="46" spans="2:90" ht="15.75" customHeight="1">
      <c r="B46" s="87" t="s">
        <v>600</v>
      </c>
      <c r="C46" s="126">
        <v>3003082574</v>
      </c>
      <c r="D46" s="90" t="s">
        <v>771</v>
      </c>
      <c r="E46" s="142">
        <v>15820</v>
      </c>
      <c r="F46" s="118" t="s">
        <v>571</v>
      </c>
      <c r="G46" s="87">
        <v>77</v>
      </c>
      <c r="H46" s="87" t="s">
        <v>572</v>
      </c>
      <c r="I46" s="87" t="s">
        <v>573</v>
      </c>
      <c r="J46" s="87" t="s">
        <v>587</v>
      </c>
      <c r="K46" s="87" t="s">
        <v>692</v>
      </c>
      <c r="L46" s="90" t="s">
        <v>597</v>
      </c>
      <c r="M46" s="91">
        <v>43969</v>
      </c>
      <c r="N46" s="87" t="s">
        <v>576</v>
      </c>
      <c r="O46" s="87" t="s">
        <v>577</v>
      </c>
      <c r="P46" s="87" t="s">
        <v>685</v>
      </c>
      <c r="Q46" s="87">
        <v>3.75</v>
      </c>
      <c r="R46" s="101">
        <v>25</v>
      </c>
      <c r="S46" s="90"/>
      <c r="T46" s="90"/>
      <c r="U46" s="87">
        <v>31</v>
      </c>
      <c r="V46" s="87">
        <v>17</v>
      </c>
      <c r="W46" s="90"/>
      <c r="X46" s="87">
        <v>4.8499999999999996</v>
      </c>
      <c r="Y46" s="90">
        <v>11</v>
      </c>
      <c r="Z46" s="87">
        <v>4.2699999999999996</v>
      </c>
      <c r="AA46" s="90">
        <v>31</v>
      </c>
      <c r="AB46" s="87">
        <v>1</v>
      </c>
      <c r="AC46" s="87">
        <v>0</v>
      </c>
      <c r="AE46" s="87">
        <v>0</v>
      </c>
      <c r="AF46" s="87">
        <v>0</v>
      </c>
      <c r="AG46" s="87">
        <v>1</v>
      </c>
      <c r="AH46" s="87" t="s">
        <v>601</v>
      </c>
      <c r="AI46" s="87">
        <v>1</v>
      </c>
      <c r="AJ46" s="90"/>
      <c r="AK46" s="90"/>
      <c r="AL46" s="90"/>
      <c r="AM46" s="87">
        <v>0</v>
      </c>
      <c r="AN46" s="87">
        <v>0</v>
      </c>
      <c r="AO46" s="87">
        <v>0</v>
      </c>
      <c r="AP46" s="90">
        <v>0</v>
      </c>
      <c r="AQ46" s="90">
        <v>1</v>
      </c>
      <c r="AR46" s="90" t="s">
        <v>916</v>
      </c>
      <c r="AS46" s="109">
        <v>44000</v>
      </c>
      <c r="AT46" s="87">
        <f>AS46-M46</f>
        <v>31</v>
      </c>
      <c r="AU46" s="87">
        <v>0</v>
      </c>
      <c r="AX46" s="23">
        <v>44188</v>
      </c>
      <c r="AY46" s="87">
        <v>0</v>
      </c>
      <c r="AZ46" s="87">
        <f t="shared" si="13"/>
        <v>219</v>
      </c>
      <c r="BC46" s="23">
        <v>44188</v>
      </c>
      <c r="BD46" s="21" t="s">
        <v>686</v>
      </c>
      <c r="BE46" s="21" t="s">
        <v>215</v>
      </c>
      <c r="BF46" s="91">
        <v>44176</v>
      </c>
      <c r="BH46" s="87" t="s">
        <v>215</v>
      </c>
      <c r="BM46" s="95">
        <v>29.922129999999999</v>
      </c>
      <c r="BN46" s="95">
        <v>34.248570000000001</v>
      </c>
      <c r="BO46" s="96">
        <f t="shared" si="11"/>
        <v>4.3264400000000016</v>
      </c>
      <c r="BP46" s="95">
        <f t="shared" si="3"/>
        <v>14.458997404262336</v>
      </c>
      <c r="BQ46" s="95">
        <v>26.115760000000002</v>
      </c>
      <c r="BR46" s="95"/>
      <c r="BS46" s="95">
        <v>26.115760000000002</v>
      </c>
      <c r="BT46" s="96">
        <v>8.4371340000000004</v>
      </c>
      <c r="BY46" s="87" t="s">
        <v>215</v>
      </c>
      <c r="CB46" s="98" t="s">
        <v>738</v>
      </c>
      <c r="CC46" s="98" t="s">
        <v>147</v>
      </c>
      <c r="CE46" s="87" t="s">
        <v>650</v>
      </c>
      <c r="CF46" s="120" t="s">
        <v>634</v>
      </c>
      <c r="CG46" s="98" t="s">
        <v>645</v>
      </c>
      <c r="CK46" s="87">
        <v>30.9</v>
      </c>
      <c r="CL46" s="87">
        <v>28.5</v>
      </c>
    </row>
    <row r="47" spans="2:90" ht="18">
      <c r="B47" s="87" t="s">
        <v>682</v>
      </c>
      <c r="C47" s="126">
        <v>3003082748</v>
      </c>
      <c r="D47" s="90" t="s">
        <v>683</v>
      </c>
      <c r="E47" s="91">
        <v>17900</v>
      </c>
      <c r="F47" s="118" t="s">
        <v>320</v>
      </c>
      <c r="G47" s="87">
        <v>71</v>
      </c>
      <c r="H47" s="87" t="s">
        <v>10</v>
      </c>
      <c r="I47" s="87" t="s">
        <v>181</v>
      </c>
      <c r="J47" s="87" t="s">
        <v>213</v>
      </c>
      <c r="K47" s="90" t="s">
        <v>684</v>
      </c>
      <c r="L47" s="87" t="s">
        <v>12</v>
      </c>
      <c r="M47" s="91">
        <v>43978</v>
      </c>
      <c r="N47" s="87" t="s">
        <v>316</v>
      </c>
      <c r="O47" s="87" t="s">
        <v>498</v>
      </c>
      <c r="P47" s="87" t="s">
        <v>685</v>
      </c>
      <c r="Q47" s="87">
        <v>4.5</v>
      </c>
      <c r="R47" s="101">
        <v>25</v>
      </c>
      <c r="U47" s="87">
        <v>17</v>
      </c>
      <c r="V47" s="87">
        <v>12</v>
      </c>
      <c r="W47" s="87">
        <v>15</v>
      </c>
      <c r="X47" s="87">
        <v>3.2</v>
      </c>
      <c r="Y47" s="87">
        <v>11</v>
      </c>
      <c r="Z47" s="87">
        <v>4.4000000000000004</v>
      </c>
      <c r="AA47" s="87">
        <v>17</v>
      </c>
      <c r="AB47" s="87">
        <v>1</v>
      </c>
      <c r="AC47" s="87">
        <v>7</v>
      </c>
      <c r="AD47" s="87">
        <v>13.3</v>
      </c>
      <c r="AE47" s="90">
        <v>0</v>
      </c>
      <c r="AF47" s="87">
        <v>0</v>
      </c>
      <c r="AG47" s="87">
        <v>0</v>
      </c>
      <c r="AH47" s="87">
        <v>0</v>
      </c>
      <c r="AI47" s="90">
        <v>0</v>
      </c>
      <c r="AK47" s="90">
        <v>0</v>
      </c>
      <c r="AL47" s="90">
        <v>0</v>
      </c>
      <c r="AM47" s="90">
        <v>0</v>
      </c>
      <c r="AN47" s="87">
        <v>0</v>
      </c>
      <c r="AO47" s="90">
        <v>0</v>
      </c>
      <c r="AP47" s="90">
        <v>0</v>
      </c>
      <c r="AQ47" s="90">
        <v>0</v>
      </c>
      <c r="AR47" s="90"/>
      <c r="AS47" s="90"/>
      <c r="AT47" s="90"/>
      <c r="AU47" s="90"/>
      <c r="AV47" s="90">
        <v>0</v>
      </c>
      <c r="AW47" s="90">
        <v>0</v>
      </c>
      <c r="AX47" s="23">
        <v>44326</v>
      </c>
      <c r="AY47" s="87">
        <v>0</v>
      </c>
      <c r="AZ47" s="87">
        <f t="shared" si="13"/>
        <v>348</v>
      </c>
      <c r="BC47" s="23">
        <v>44326</v>
      </c>
      <c r="BD47" s="23" t="s">
        <v>686</v>
      </c>
      <c r="BE47" s="23" t="s">
        <v>215</v>
      </c>
      <c r="BF47" s="91">
        <v>44204</v>
      </c>
      <c r="BH47" s="87" t="s">
        <v>215</v>
      </c>
      <c r="BL47" s="87" t="s">
        <v>687</v>
      </c>
      <c r="BM47" s="102">
        <v>38.7654</v>
      </c>
      <c r="BN47" s="102">
        <v>44.604289999999999</v>
      </c>
      <c r="BO47" s="103">
        <f t="shared" si="11"/>
        <v>5.8388899999999992</v>
      </c>
      <c r="BP47" s="95">
        <f t="shared" si="3"/>
        <v>15.062117248886892</v>
      </c>
      <c r="BQ47" s="95">
        <v>39.91086</v>
      </c>
      <c r="BR47" s="95"/>
      <c r="BS47" s="95">
        <v>39.91086</v>
      </c>
      <c r="BT47" s="96">
        <v>2.2373050000000001</v>
      </c>
      <c r="BY47" s="87" t="s">
        <v>215</v>
      </c>
      <c r="CB47" s="98" t="s">
        <v>672</v>
      </c>
      <c r="CC47" s="98" t="s">
        <v>720</v>
      </c>
      <c r="CE47" s="98" t="s">
        <v>713</v>
      </c>
      <c r="CF47" s="120" t="s">
        <v>634</v>
      </c>
    </row>
    <row r="48" spans="2:90" ht="18">
      <c r="B48" s="87" t="s">
        <v>688</v>
      </c>
      <c r="C48" s="126">
        <v>3003085680</v>
      </c>
      <c r="D48" s="90" t="s">
        <v>689</v>
      </c>
      <c r="E48" s="91">
        <v>25998</v>
      </c>
      <c r="F48" s="118" t="s">
        <v>325</v>
      </c>
      <c r="G48" s="87">
        <v>49</v>
      </c>
      <c r="H48" s="87" t="s">
        <v>10</v>
      </c>
      <c r="I48" s="87" t="s">
        <v>181</v>
      </c>
      <c r="J48" s="87" t="s">
        <v>213</v>
      </c>
      <c r="K48" s="90" t="s">
        <v>684</v>
      </c>
      <c r="L48" s="87" t="s">
        <v>12</v>
      </c>
      <c r="M48" s="91">
        <v>44071</v>
      </c>
      <c r="N48" s="87" t="s">
        <v>316</v>
      </c>
      <c r="O48" s="87" t="s">
        <v>498</v>
      </c>
      <c r="P48" s="87" t="s">
        <v>685</v>
      </c>
      <c r="Q48" s="87">
        <v>3.5</v>
      </c>
      <c r="R48" s="101">
        <v>18</v>
      </c>
      <c r="U48" s="87">
        <v>10</v>
      </c>
      <c r="V48" s="87">
        <v>6</v>
      </c>
      <c r="W48" s="87">
        <v>6</v>
      </c>
      <c r="X48" s="87">
        <v>2.5</v>
      </c>
      <c r="Y48" s="87">
        <v>5</v>
      </c>
      <c r="Z48" s="87">
        <v>3</v>
      </c>
      <c r="AA48" s="87">
        <v>10</v>
      </c>
      <c r="AB48" s="87">
        <v>1</v>
      </c>
      <c r="AC48" s="87">
        <v>2</v>
      </c>
      <c r="AD48" s="87">
        <v>23.6</v>
      </c>
      <c r="AE48" s="90">
        <v>0</v>
      </c>
      <c r="AF48" s="87">
        <v>0</v>
      </c>
      <c r="AG48" s="87">
        <v>0</v>
      </c>
      <c r="AH48" s="87">
        <v>0</v>
      </c>
      <c r="AI48" s="87">
        <v>0</v>
      </c>
      <c r="AK48" s="90">
        <v>0</v>
      </c>
      <c r="AL48" s="90">
        <v>0</v>
      </c>
      <c r="AM48" s="87">
        <v>0</v>
      </c>
      <c r="AN48" s="87">
        <v>0</v>
      </c>
      <c r="AO48" s="90">
        <v>0</v>
      </c>
      <c r="AP48" s="90">
        <v>0</v>
      </c>
      <c r="AQ48" s="90">
        <v>0</v>
      </c>
      <c r="AR48" s="90"/>
      <c r="AS48" s="90"/>
      <c r="AT48" s="90"/>
      <c r="AU48" s="90"/>
      <c r="AV48" s="90">
        <v>0</v>
      </c>
      <c r="AW48" s="90">
        <v>0</v>
      </c>
      <c r="AX48" s="23">
        <v>44288</v>
      </c>
      <c r="AY48" s="87">
        <v>0</v>
      </c>
      <c r="AZ48" s="87">
        <f t="shared" si="13"/>
        <v>217</v>
      </c>
      <c r="BB48" s="91">
        <v>44098</v>
      </c>
      <c r="BC48" s="23">
        <v>44288</v>
      </c>
      <c r="BD48" s="23" t="s">
        <v>783</v>
      </c>
      <c r="BE48" s="23" t="s">
        <v>215</v>
      </c>
      <c r="BF48" s="91">
        <v>44288</v>
      </c>
      <c r="BH48" s="87" t="s">
        <v>209</v>
      </c>
      <c r="BM48" s="102">
        <v>27.536539999999999</v>
      </c>
      <c r="BN48" s="102">
        <v>27.32845</v>
      </c>
      <c r="BO48" s="103">
        <f t="shared" si="11"/>
        <v>0.20808999999999855</v>
      </c>
      <c r="BP48" s="95">
        <f t="shared" si="3"/>
        <v>0.75568680742024441</v>
      </c>
      <c r="BQ48" s="95">
        <v>28.572990000000001</v>
      </c>
      <c r="BR48" s="95"/>
      <c r="BS48" s="95">
        <v>28.572990000000001</v>
      </c>
      <c r="BT48" s="96">
        <v>3.3729520000000002</v>
      </c>
      <c r="BY48" s="87" t="s">
        <v>209</v>
      </c>
      <c r="CB48" s="98" t="s">
        <v>672</v>
      </c>
      <c r="CC48" s="98" t="s">
        <v>720</v>
      </c>
      <c r="CD48" s="98" t="s">
        <v>723</v>
      </c>
      <c r="CE48" s="98" t="s">
        <v>712</v>
      </c>
      <c r="CF48" s="99" t="s">
        <v>626</v>
      </c>
      <c r="CG48" s="98" t="s">
        <v>626</v>
      </c>
      <c r="CI48" s="87" t="s">
        <v>728</v>
      </c>
      <c r="CJ48" s="98" t="s">
        <v>626</v>
      </c>
    </row>
    <row r="49" spans="1:88" ht="18">
      <c r="B49" s="87" t="s">
        <v>690</v>
      </c>
      <c r="C49" s="126">
        <v>3003090111</v>
      </c>
      <c r="D49" s="90" t="s">
        <v>691</v>
      </c>
      <c r="E49" s="91">
        <v>16522</v>
      </c>
      <c r="F49" s="118" t="s">
        <v>325</v>
      </c>
      <c r="G49" s="87">
        <v>75</v>
      </c>
      <c r="H49" s="87" t="s">
        <v>10</v>
      </c>
      <c r="I49" s="87" t="s">
        <v>181</v>
      </c>
      <c r="J49" s="87" t="s">
        <v>492</v>
      </c>
      <c r="K49" s="87" t="s">
        <v>692</v>
      </c>
      <c r="L49" s="87" t="s">
        <v>284</v>
      </c>
      <c r="M49" s="91">
        <v>44074</v>
      </c>
      <c r="N49" s="87" t="s">
        <v>316</v>
      </c>
      <c r="O49" s="87" t="s">
        <v>498</v>
      </c>
      <c r="P49" s="87" t="s">
        <v>685</v>
      </c>
      <c r="Q49" s="87">
        <v>4.75</v>
      </c>
      <c r="R49" s="101">
        <v>35</v>
      </c>
      <c r="U49" s="87">
        <v>14</v>
      </c>
      <c r="V49" s="87">
        <v>10</v>
      </c>
      <c r="W49" s="87">
        <v>12</v>
      </c>
      <c r="X49" s="87">
        <v>4.0999999999999996</v>
      </c>
      <c r="Y49" s="87">
        <v>11</v>
      </c>
      <c r="Z49" s="87">
        <v>5.0999999999999996</v>
      </c>
      <c r="AA49" s="87">
        <v>14</v>
      </c>
      <c r="AB49" s="87">
        <v>1</v>
      </c>
      <c r="AC49" s="87">
        <v>0</v>
      </c>
      <c r="AE49" s="90" t="s">
        <v>794</v>
      </c>
      <c r="AF49" s="119" t="s">
        <v>693</v>
      </c>
      <c r="AG49" s="87">
        <v>1</v>
      </c>
      <c r="AH49" s="87" t="s">
        <v>694</v>
      </c>
      <c r="AI49" s="90">
        <v>0</v>
      </c>
      <c r="AK49" s="87">
        <v>5</v>
      </c>
      <c r="AL49" s="87" t="s">
        <v>495</v>
      </c>
      <c r="AM49" s="90">
        <v>1</v>
      </c>
      <c r="AN49" s="90">
        <v>1</v>
      </c>
      <c r="AO49" s="90">
        <v>0</v>
      </c>
      <c r="AP49" s="87">
        <v>0</v>
      </c>
      <c r="AQ49" s="90">
        <v>1</v>
      </c>
      <c r="AR49" s="109">
        <v>44217</v>
      </c>
      <c r="AS49" s="109">
        <v>44217</v>
      </c>
      <c r="AT49" s="87">
        <f>AS49-M49</f>
        <v>143</v>
      </c>
      <c r="AU49" s="87">
        <v>0</v>
      </c>
      <c r="AV49" s="90">
        <v>0</v>
      </c>
      <c r="AW49" s="87">
        <v>2</v>
      </c>
      <c r="AX49" s="23">
        <v>44080</v>
      </c>
      <c r="AY49" s="87">
        <v>2</v>
      </c>
      <c r="AZ49" s="87">
        <f t="shared" si="13"/>
        <v>6</v>
      </c>
      <c r="BC49" s="23">
        <v>44080</v>
      </c>
      <c r="BD49" s="23" t="s">
        <v>686</v>
      </c>
      <c r="BE49" s="23" t="s">
        <v>215</v>
      </c>
      <c r="BF49" s="87" t="s">
        <v>127</v>
      </c>
      <c r="BH49" s="90" t="s">
        <v>557</v>
      </c>
      <c r="BM49" s="102">
        <v>43.296250000000001</v>
      </c>
      <c r="BN49" s="102">
        <v>44.869390000000003</v>
      </c>
      <c r="BO49" s="103">
        <f t="shared" si="11"/>
        <v>1.5731400000000022</v>
      </c>
      <c r="BP49" s="95">
        <f t="shared" si="3"/>
        <v>3.6334324566215366</v>
      </c>
      <c r="BQ49" s="95">
        <v>38.76005</v>
      </c>
      <c r="BR49" s="95"/>
      <c r="BS49" s="95">
        <v>38.76005</v>
      </c>
      <c r="BT49" s="96">
        <v>1.7073510000000001</v>
      </c>
      <c r="BY49" s="90" t="s">
        <v>557</v>
      </c>
      <c r="CB49" s="98" t="s">
        <v>738</v>
      </c>
      <c r="CC49" s="98" t="s">
        <v>721</v>
      </c>
      <c r="CD49" s="98" t="s">
        <v>723</v>
      </c>
      <c r="CE49" s="98" t="s">
        <v>711</v>
      </c>
      <c r="CF49" s="120" t="s">
        <v>634</v>
      </c>
      <c r="CH49" s="98" t="s">
        <v>742</v>
      </c>
      <c r="CI49" s="98"/>
      <c r="CJ49" s="98" t="s">
        <v>741</v>
      </c>
    </row>
    <row r="50" spans="1:88" ht="18">
      <c r="B50" s="87" t="s">
        <v>695</v>
      </c>
      <c r="C50" s="126">
        <v>3003093966</v>
      </c>
      <c r="D50" s="90" t="s">
        <v>696</v>
      </c>
      <c r="E50" s="91">
        <v>18440</v>
      </c>
      <c r="F50" s="118" t="s">
        <v>325</v>
      </c>
      <c r="G50" s="87">
        <v>70</v>
      </c>
      <c r="H50" s="87" t="s">
        <v>10</v>
      </c>
      <c r="I50" s="87" t="s">
        <v>181</v>
      </c>
      <c r="J50" s="87" t="s">
        <v>213</v>
      </c>
      <c r="K50" s="90" t="s">
        <v>684</v>
      </c>
      <c r="L50" s="87" t="s">
        <v>697</v>
      </c>
      <c r="M50" s="91">
        <v>44125</v>
      </c>
      <c r="N50" s="87" t="s">
        <v>316</v>
      </c>
      <c r="O50" s="87" t="s">
        <v>498</v>
      </c>
      <c r="P50" s="87" t="s">
        <v>685</v>
      </c>
      <c r="Q50" s="87">
        <v>4.25</v>
      </c>
      <c r="R50" s="101">
        <v>25</v>
      </c>
      <c r="U50" s="87">
        <v>16</v>
      </c>
      <c r="V50" s="87">
        <v>14</v>
      </c>
      <c r="W50" s="87">
        <v>15</v>
      </c>
      <c r="X50" s="87">
        <v>3.15</v>
      </c>
      <c r="Y50" s="92">
        <v>6.6</v>
      </c>
      <c r="Z50" s="87">
        <v>4.58</v>
      </c>
      <c r="AA50" s="87">
        <v>16</v>
      </c>
      <c r="AB50" s="87">
        <v>1</v>
      </c>
      <c r="AC50" s="87">
        <v>13</v>
      </c>
      <c r="AD50" s="87">
        <v>15.4</v>
      </c>
      <c r="AE50" s="90" t="s">
        <v>700</v>
      </c>
      <c r="AF50" s="87" t="s">
        <v>698</v>
      </c>
      <c r="AG50" s="87">
        <v>1</v>
      </c>
      <c r="AH50" s="87" t="s">
        <v>699</v>
      </c>
      <c r="AI50" s="90">
        <v>0</v>
      </c>
      <c r="AK50" s="87">
        <v>0</v>
      </c>
      <c r="AL50" s="90">
        <v>0</v>
      </c>
      <c r="AM50" s="87">
        <v>0</v>
      </c>
      <c r="AN50" s="87">
        <v>0</v>
      </c>
      <c r="AO50" s="87">
        <v>0</v>
      </c>
      <c r="AP50" s="90">
        <v>0</v>
      </c>
      <c r="AQ50" s="90">
        <v>0</v>
      </c>
      <c r="AR50" s="90"/>
      <c r="AS50" s="90"/>
      <c r="AT50" s="90"/>
      <c r="AU50" s="90"/>
      <c r="AV50" s="90">
        <v>0</v>
      </c>
      <c r="AX50" s="23">
        <v>44344</v>
      </c>
      <c r="AY50" s="87">
        <v>0</v>
      </c>
      <c r="AZ50" s="87">
        <f t="shared" si="13"/>
        <v>219</v>
      </c>
      <c r="BC50" s="23">
        <v>44344</v>
      </c>
      <c r="BD50" s="23" t="s">
        <v>773</v>
      </c>
      <c r="BE50" s="23" t="s">
        <v>209</v>
      </c>
      <c r="BF50" s="91">
        <v>44309</v>
      </c>
      <c r="BH50" s="87" t="s">
        <v>764</v>
      </c>
      <c r="BI50" s="87" t="s">
        <v>765</v>
      </c>
      <c r="BL50" s="119" t="s">
        <v>701</v>
      </c>
      <c r="BM50" s="102">
        <v>42.618879999999997</v>
      </c>
      <c r="BN50" s="102">
        <v>40.840150000000001</v>
      </c>
      <c r="BO50" s="103">
        <f t="shared" si="11"/>
        <v>1.7787299999999959</v>
      </c>
      <c r="BP50" s="95">
        <f t="shared" si="3"/>
        <v>4.1735728390797604</v>
      </c>
      <c r="BQ50" s="95">
        <v>42.674469999999999</v>
      </c>
      <c r="BR50" s="95"/>
      <c r="BS50" s="95">
        <v>42.674469999999999</v>
      </c>
      <c r="BT50" s="143">
        <v>0.24471499999999999</v>
      </c>
      <c r="BY50" s="87" t="s">
        <v>764</v>
      </c>
      <c r="CB50" s="98" t="s">
        <v>672</v>
      </c>
      <c r="CC50" s="98" t="s">
        <v>720</v>
      </c>
      <c r="CD50" s="98" t="s">
        <v>723</v>
      </c>
      <c r="CE50" s="98" t="s">
        <v>710</v>
      </c>
      <c r="CF50" s="120" t="s">
        <v>634</v>
      </c>
      <c r="CI50" s="98" t="s">
        <v>728</v>
      </c>
      <c r="CJ50" s="98" t="s">
        <v>741</v>
      </c>
    </row>
    <row r="51" spans="1:88" ht="19.350000000000001">
      <c r="B51" s="87" t="s">
        <v>702</v>
      </c>
      <c r="C51" s="126">
        <v>3003096548</v>
      </c>
      <c r="D51" s="90" t="s">
        <v>703</v>
      </c>
      <c r="E51" s="91">
        <v>19735</v>
      </c>
      <c r="F51" s="118" t="s">
        <v>325</v>
      </c>
      <c r="G51" s="87">
        <v>63</v>
      </c>
      <c r="H51" s="87" t="s">
        <v>10</v>
      </c>
      <c r="I51" s="87" t="s">
        <v>189</v>
      </c>
      <c r="J51" s="87" t="s">
        <v>374</v>
      </c>
      <c r="K51" s="87" t="s">
        <v>704</v>
      </c>
      <c r="L51" s="87" t="s">
        <v>12</v>
      </c>
      <c r="M51" s="91">
        <v>44167</v>
      </c>
      <c r="N51" s="87" t="s">
        <v>316</v>
      </c>
      <c r="O51" s="87" t="s">
        <v>498</v>
      </c>
      <c r="P51" s="87" t="s">
        <v>685</v>
      </c>
      <c r="Q51" s="87">
        <v>5</v>
      </c>
      <c r="R51" s="101">
        <v>30</v>
      </c>
      <c r="U51" s="87">
        <v>12</v>
      </c>
      <c r="V51" s="87">
        <v>11</v>
      </c>
      <c r="W51" s="87">
        <v>12</v>
      </c>
      <c r="X51" s="87">
        <v>3.3</v>
      </c>
      <c r="Y51" s="87">
        <v>7</v>
      </c>
      <c r="Z51" s="87">
        <v>4.5999999999999996</v>
      </c>
      <c r="AA51" s="87">
        <f t="shared" ref="AA51" si="14">MAX(U51:Z51)</f>
        <v>12</v>
      </c>
      <c r="AB51" s="87">
        <v>1</v>
      </c>
      <c r="AC51" s="87">
        <v>4</v>
      </c>
      <c r="AD51" s="87" t="s">
        <v>127</v>
      </c>
      <c r="AE51" s="90">
        <v>0</v>
      </c>
      <c r="AF51" s="87">
        <v>0</v>
      </c>
      <c r="AG51" s="87">
        <v>0</v>
      </c>
      <c r="AH51" s="87">
        <v>0</v>
      </c>
      <c r="AI51" s="90">
        <v>0</v>
      </c>
      <c r="AK51" s="90">
        <v>0</v>
      </c>
      <c r="AL51" s="90">
        <v>0</v>
      </c>
      <c r="AM51" s="90">
        <v>0</v>
      </c>
      <c r="AN51" s="90">
        <v>0</v>
      </c>
      <c r="AO51" s="90">
        <v>0</v>
      </c>
      <c r="AP51" s="90">
        <v>0</v>
      </c>
      <c r="AQ51" s="90">
        <v>0</v>
      </c>
      <c r="AR51" s="90"/>
      <c r="AS51" s="90"/>
      <c r="AT51" s="90"/>
      <c r="AU51" s="90"/>
      <c r="AV51" s="90">
        <v>0</v>
      </c>
      <c r="AX51" s="23">
        <v>44259</v>
      </c>
      <c r="AY51" s="87">
        <v>0</v>
      </c>
      <c r="AZ51" s="87">
        <f t="shared" si="13"/>
        <v>92</v>
      </c>
      <c r="BC51" s="23">
        <v>44259</v>
      </c>
      <c r="BD51" s="23" t="s">
        <v>686</v>
      </c>
      <c r="BE51" s="23" t="s">
        <v>209</v>
      </c>
      <c r="BF51" s="91">
        <v>44456</v>
      </c>
      <c r="BH51" s="87" t="s">
        <v>209</v>
      </c>
      <c r="BI51" s="87" t="s">
        <v>877</v>
      </c>
      <c r="BL51" s="87" t="s">
        <v>705</v>
      </c>
      <c r="BM51" s="117" t="s">
        <v>718</v>
      </c>
      <c r="BP51" s="95" t="e">
        <f t="shared" si="3"/>
        <v>#VALUE!</v>
      </c>
      <c r="BY51" s="87" t="s">
        <v>127</v>
      </c>
      <c r="CE51" s="98" t="s">
        <v>719</v>
      </c>
      <c r="CF51" s="120" t="s">
        <v>634</v>
      </c>
    </row>
    <row r="52" spans="1:88">
      <c r="B52" s="87" t="s">
        <v>751</v>
      </c>
      <c r="C52" s="126">
        <v>3003098582</v>
      </c>
      <c r="D52" s="90" t="s">
        <v>748</v>
      </c>
      <c r="E52" s="91">
        <v>23569</v>
      </c>
      <c r="F52" s="118" t="s">
        <v>325</v>
      </c>
      <c r="G52" s="87">
        <v>58</v>
      </c>
      <c r="H52" s="87" t="s">
        <v>10</v>
      </c>
      <c r="I52" s="87" t="s">
        <v>189</v>
      </c>
      <c r="J52" s="87" t="s">
        <v>11</v>
      </c>
      <c r="K52" s="87" t="s">
        <v>704</v>
      </c>
      <c r="L52" s="87" t="s">
        <v>282</v>
      </c>
      <c r="M52" s="91">
        <v>44232</v>
      </c>
      <c r="N52" s="87" t="s">
        <v>316</v>
      </c>
      <c r="O52" s="94" t="s">
        <v>499</v>
      </c>
      <c r="P52" s="87" t="s">
        <v>685</v>
      </c>
      <c r="Q52" s="87">
        <v>5</v>
      </c>
      <c r="R52" s="101">
        <v>20</v>
      </c>
      <c r="U52" s="87">
        <v>14</v>
      </c>
      <c r="V52" s="87">
        <v>15.4</v>
      </c>
      <c r="W52" s="87">
        <v>13.4</v>
      </c>
      <c r="X52" s="87">
        <v>4</v>
      </c>
      <c r="Y52" s="87">
        <v>8.57</v>
      </c>
      <c r="Z52" s="87">
        <v>5.3</v>
      </c>
      <c r="AA52" s="87">
        <v>15.49</v>
      </c>
      <c r="AB52" s="87">
        <v>1</v>
      </c>
      <c r="AC52" s="87">
        <v>0</v>
      </c>
      <c r="AE52" s="90">
        <v>1</v>
      </c>
      <c r="AF52" s="87" t="s">
        <v>749</v>
      </c>
      <c r="AG52" s="87">
        <v>1</v>
      </c>
      <c r="AH52" s="87" t="s">
        <v>750</v>
      </c>
      <c r="AI52" s="90">
        <v>0</v>
      </c>
      <c r="AJ52" s="87">
        <v>0</v>
      </c>
      <c r="AK52" s="90">
        <v>0</v>
      </c>
      <c r="AL52" s="90">
        <v>0</v>
      </c>
      <c r="AM52" s="90">
        <v>0</v>
      </c>
      <c r="AN52" s="90">
        <v>0</v>
      </c>
      <c r="AO52" s="90">
        <v>0</v>
      </c>
      <c r="AP52" s="90">
        <v>0</v>
      </c>
      <c r="AQ52" s="90">
        <v>1</v>
      </c>
      <c r="AR52" s="109">
        <v>44273</v>
      </c>
      <c r="AS52" s="109">
        <v>44273</v>
      </c>
      <c r="AT52" s="87">
        <f>AS52-M52</f>
        <v>41</v>
      </c>
      <c r="AU52" s="87">
        <v>0</v>
      </c>
      <c r="AX52" s="23">
        <v>44326</v>
      </c>
      <c r="AY52" s="87">
        <v>0</v>
      </c>
      <c r="AZ52" s="87">
        <f t="shared" si="13"/>
        <v>94</v>
      </c>
      <c r="BC52" s="23">
        <v>44326</v>
      </c>
      <c r="BD52" s="23" t="s">
        <v>773</v>
      </c>
      <c r="BE52" s="21" t="s">
        <v>209</v>
      </c>
      <c r="BF52" s="87" t="s">
        <v>127</v>
      </c>
      <c r="BH52" s="87" t="s">
        <v>127</v>
      </c>
      <c r="BI52" s="87" t="s">
        <v>760</v>
      </c>
      <c r="BY52" s="87" t="s">
        <v>127</v>
      </c>
    </row>
    <row r="53" spans="1:88">
      <c r="B53" s="87" t="s">
        <v>752</v>
      </c>
      <c r="C53" s="126">
        <v>3003103506</v>
      </c>
      <c r="D53" s="90" t="s">
        <v>757</v>
      </c>
      <c r="E53" s="91"/>
      <c r="F53" s="118" t="s">
        <v>325</v>
      </c>
      <c r="G53" s="87">
        <v>45</v>
      </c>
      <c r="H53" s="87" t="s">
        <v>10</v>
      </c>
      <c r="I53" s="87" t="s">
        <v>189</v>
      </c>
      <c r="J53" s="87" t="s">
        <v>11</v>
      </c>
      <c r="K53" s="87" t="s">
        <v>704</v>
      </c>
      <c r="L53" s="87" t="s">
        <v>282</v>
      </c>
      <c r="M53" s="91">
        <v>44243</v>
      </c>
      <c r="N53" s="87" t="s">
        <v>316</v>
      </c>
      <c r="O53" s="90" t="s">
        <v>498</v>
      </c>
      <c r="P53" s="87" t="s">
        <v>685</v>
      </c>
      <c r="Q53" s="87">
        <v>4</v>
      </c>
      <c r="R53" s="101">
        <v>20</v>
      </c>
      <c r="U53" s="87">
        <v>20</v>
      </c>
      <c r="V53" s="87">
        <v>19</v>
      </c>
      <c r="W53" s="87">
        <v>14</v>
      </c>
      <c r="X53" s="87">
        <v>2.75</v>
      </c>
      <c r="Y53" s="87">
        <v>5</v>
      </c>
      <c r="Z53" s="87">
        <v>3.5</v>
      </c>
      <c r="AA53" s="87">
        <v>20</v>
      </c>
      <c r="AB53" s="87">
        <v>1</v>
      </c>
      <c r="AC53" s="87">
        <v>0</v>
      </c>
      <c r="AE53" s="90">
        <v>0</v>
      </c>
      <c r="AF53" s="87">
        <v>0</v>
      </c>
      <c r="AG53" s="87">
        <v>1</v>
      </c>
      <c r="AI53" s="90">
        <v>1</v>
      </c>
      <c r="AK53" s="90">
        <v>1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1</v>
      </c>
      <c r="AR53" s="90" t="s">
        <v>917</v>
      </c>
      <c r="AS53" s="109">
        <v>44336</v>
      </c>
      <c r="AT53" s="87">
        <f>AS53-M53</f>
        <v>93</v>
      </c>
      <c r="AU53" s="87">
        <v>0</v>
      </c>
      <c r="AX53" s="23">
        <v>44336</v>
      </c>
      <c r="AY53" s="87">
        <v>1</v>
      </c>
      <c r="AZ53" s="87">
        <f t="shared" si="13"/>
        <v>93</v>
      </c>
      <c r="BC53" s="23">
        <v>44336</v>
      </c>
      <c r="BD53" s="23" t="s">
        <v>773</v>
      </c>
      <c r="BE53" s="21" t="s">
        <v>209</v>
      </c>
      <c r="BF53" s="87" t="s">
        <v>127</v>
      </c>
      <c r="BH53" s="87" t="s">
        <v>127</v>
      </c>
      <c r="BI53" s="87" t="s">
        <v>763</v>
      </c>
      <c r="BY53" s="87" t="s">
        <v>127</v>
      </c>
    </row>
    <row r="54" spans="1:88">
      <c r="B54" s="87" t="s">
        <v>753</v>
      </c>
      <c r="C54" s="87">
        <v>3003104675</v>
      </c>
      <c r="D54" s="90" t="s">
        <v>756</v>
      </c>
      <c r="E54" s="91">
        <v>23690</v>
      </c>
      <c r="F54" s="118" t="s">
        <v>325</v>
      </c>
      <c r="G54" s="87">
        <v>56</v>
      </c>
      <c r="H54" s="87" t="s">
        <v>10</v>
      </c>
      <c r="I54" s="87" t="s">
        <v>189</v>
      </c>
      <c r="J54" s="87" t="s">
        <v>11</v>
      </c>
      <c r="K54" s="87" t="s">
        <v>704</v>
      </c>
      <c r="L54" s="87" t="s">
        <v>281</v>
      </c>
      <c r="M54" s="91">
        <v>44298</v>
      </c>
      <c r="N54" s="87" t="s">
        <v>316</v>
      </c>
      <c r="O54" s="87" t="s">
        <v>498</v>
      </c>
      <c r="P54" s="87" t="s">
        <v>685</v>
      </c>
      <c r="Q54" s="87">
        <v>3.75</v>
      </c>
      <c r="R54" s="101">
        <v>18</v>
      </c>
      <c r="U54" s="87">
        <v>23</v>
      </c>
      <c r="V54" s="87">
        <v>14</v>
      </c>
      <c r="W54" s="87">
        <v>17</v>
      </c>
      <c r="X54" s="87">
        <v>3.6</v>
      </c>
      <c r="Y54" s="87">
        <v>6</v>
      </c>
      <c r="Z54" s="87">
        <v>4</v>
      </c>
      <c r="AA54" s="87">
        <v>23</v>
      </c>
      <c r="AB54" s="87">
        <v>1</v>
      </c>
      <c r="AC54" s="87">
        <v>0</v>
      </c>
      <c r="AE54" s="90">
        <v>0</v>
      </c>
      <c r="AF54" s="87">
        <v>0</v>
      </c>
      <c r="AG54" s="92">
        <v>1</v>
      </c>
      <c r="AI54" s="90">
        <v>1</v>
      </c>
      <c r="AJ54" s="87">
        <v>0</v>
      </c>
      <c r="AK54" s="90">
        <v>1</v>
      </c>
      <c r="AL54" s="90">
        <v>1</v>
      </c>
      <c r="AM54" s="90">
        <v>0</v>
      </c>
      <c r="AN54" s="90">
        <v>0</v>
      </c>
      <c r="AO54" s="90">
        <v>0</v>
      </c>
      <c r="AP54" s="90">
        <v>0</v>
      </c>
      <c r="AQ54" s="90">
        <v>1</v>
      </c>
      <c r="AR54" s="119" t="s">
        <v>918</v>
      </c>
      <c r="AS54" s="193">
        <v>44468</v>
      </c>
      <c r="AT54" s="87">
        <f>AS54-M54</f>
        <v>170</v>
      </c>
      <c r="AU54" s="87">
        <v>1</v>
      </c>
      <c r="AX54" s="23">
        <v>44335</v>
      </c>
      <c r="AY54" s="87">
        <v>1</v>
      </c>
      <c r="AZ54" s="87">
        <f t="shared" si="13"/>
        <v>37</v>
      </c>
      <c r="BC54" s="23">
        <v>44335</v>
      </c>
      <c r="BD54" s="23" t="s">
        <v>773</v>
      </c>
      <c r="BE54" s="21" t="s">
        <v>209</v>
      </c>
      <c r="BF54" s="91">
        <v>44495</v>
      </c>
      <c r="BH54" s="87" t="s">
        <v>213</v>
      </c>
      <c r="BI54" s="87" t="s">
        <v>760</v>
      </c>
      <c r="BY54" s="87" t="s">
        <v>127</v>
      </c>
    </row>
    <row r="55" spans="1:88">
      <c r="B55" s="87" t="s">
        <v>754</v>
      </c>
      <c r="C55" s="87">
        <v>3003109642</v>
      </c>
      <c r="D55" s="90" t="s">
        <v>758</v>
      </c>
      <c r="E55" s="91">
        <v>21243</v>
      </c>
      <c r="F55" s="118" t="s">
        <v>325</v>
      </c>
      <c r="G55" s="87">
        <v>60</v>
      </c>
      <c r="H55" s="87" t="s">
        <v>10</v>
      </c>
      <c r="I55" s="87" t="s">
        <v>181</v>
      </c>
      <c r="J55" s="87" t="s">
        <v>11</v>
      </c>
      <c r="K55" s="87" t="s">
        <v>704</v>
      </c>
      <c r="L55" s="87" t="s">
        <v>12</v>
      </c>
      <c r="M55" s="91">
        <v>44330</v>
      </c>
      <c r="N55" s="87" t="s">
        <v>316</v>
      </c>
      <c r="O55" s="87" t="s">
        <v>498</v>
      </c>
      <c r="P55" s="87" t="s">
        <v>685</v>
      </c>
      <c r="Q55" s="87">
        <v>3.75</v>
      </c>
      <c r="R55" s="101">
        <v>20</v>
      </c>
      <c r="U55" s="87">
        <v>22</v>
      </c>
      <c r="V55" s="87">
        <v>12</v>
      </c>
      <c r="W55" s="87">
        <v>12</v>
      </c>
      <c r="X55" s="87">
        <v>3.3</v>
      </c>
      <c r="Y55" s="87">
        <v>9.4</v>
      </c>
      <c r="Z55" s="87">
        <v>3.58</v>
      </c>
      <c r="AA55" s="87">
        <v>22</v>
      </c>
      <c r="AB55" s="87">
        <v>1</v>
      </c>
      <c r="AC55" s="87">
        <v>0</v>
      </c>
      <c r="AE55" s="90">
        <v>0</v>
      </c>
      <c r="AF55" s="87">
        <v>0</v>
      </c>
      <c r="AG55" s="87">
        <v>1</v>
      </c>
      <c r="AH55" s="87" t="s">
        <v>759</v>
      </c>
      <c r="AI55" s="90">
        <v>1</v>
      </c>
      <c r="AK55" s="90">
        <v>1</v>
      </c>
      <c r="AL55" s="87">
        <v>1</v>
      </c>
      <c r="AM55" s="87">
        <v>0</v>
      </c>
      <c r="AN55" s="87">
        <v>0</v>
      </c>
      <c r="AO55" s="90">
        <v>0</v>
      </c>
      <c r="AP55" s="90">
        <v>0</v>
      </c>
      <c r="AQ55" s="90">
        <v>0</v>
      </c>
      <c r="AR55" s="90"/>
      <c r="AS55" s="90"/>
      <c r="AT55" s="90"/>
      <c r="AU55" s="90"/>
      <c r="AX55" s="23">
        <v>44518</v>
      </c>
      <c r="AY55" s="87">
        <v>0</v>
      </c>
      <c r="AZ55" s="87">
        <f t="shared" si="13"/>
        <v>188</v>
      </c>
      <c r="BC55" s="23">
        <v>44518</v>
      </c>
      <c r="BD55" s="23" t="s">
        <v>769</v>
      </c>
      <c r="BE55" s="21" t="s">
        <v>215</v>
      </c>
      <c r="BF55" s="91">
        <v>44518</v>
      </c>
      <c r="BH55" s="87" t="s">
        <v>127</v>
      </c>
      <c r="BI55" s="87" t="s">
        <v>760</v>
      </c>
      <c r="BY55" s="87" t="s">
        <v>127</v>
      </c>
    </row>
    <row r="56" spans="1:88">
      <c r="B56" s="87" t="s">
        <v>755</v>
      </c>
      <c r="C56" s="87">
        <v>3001814820</v>
      </c>
      <c r="D56" s="90" t="s">
        <v>761</v>
      </c>
      <c r="E56" s="91">
        <v>30441</v>
      </c>
      <c r="F56" s="118" t="s">
        <v>325</v>
      </c>
      <c r="G56" s="87">
        <v>38</v>
      </c>
      <c r="H56" s="87" t="s">
        <v>10</v>
      </c>
      <c r="I56" s="87" t="s">
        <v>189</v>
      </c>
      <c r="J56" s="87" t="s">
        <v>374</v>
      </c>
      <c r="K56" s="87" t="s">
        <v>684</v>
      </c>
      <c r="L56" s="87" t="s">
        <v>12</v>
      </c>
      <c r="M56" s="91">
        <v>44354</v>
      </c>
      <c r="N56" s="87" t="s">
        <v>316</v>
      </c>
      <c r="O56" s="87" t="s">
        <v>498</v>
      </c>
      <c r="P56" s="87" t="s">
        <v>685</v>
      </c>
      <c r="Q56" s="87">
        <v>3.25</v>
      </c>
      <c r="R56" s="101">
        <v>20</v>
      </c>
      <c r="U56" s="87">
        <v>12.5</v>
      </c>
      <c r="V56" s="87">
        <v>6.45</v>
      </c>
      <c r="W56" s="87">
        <v>8.6999999999999993</v>
      </c>
      <c r="X56" s="87">
        <v>3.17</v>
      </c>
      <c r="Y56" s="87">
        <v>6.96</v>
      </c>
      <c r="Z56" s="87">
        <v>3.75</v>
      </c>
      <c r="AA56" s="87">
        <v>12.5</v>
      </c>
      <c r="AB56" s="87">
        <v>1</v>
      </c>
      <c r="AC56" s="87">
        <v>7</v>
      </c>
      <c r="AD56" s="87">
        <v>28.1</v>
      </c>
      <c r="AE56" s="90">
        <v>0</v>
      </c>
      <c r="AF56" s="87">
        <v>0</v>
      </c>
      <c r="AG56" s="87">
        <v>0</v>
      </c>
      <c r="AI56" s="90">
        <v>0</v>
      </c>
      <c r="AK56" s="90">
        <v>0</v>
      </c>
      <c r="AM56" s="87">
        <v>0</v>
      </c>
      <c r="AN56" s="90">
        <v>0</v>
      </c>
      <c r="AO56" s="90">
        <v>0</v>
      </c>
      <c r="AP56" s="90">
        <v>0</v>
      </c>
      <c r="AQ56" s="90">
        <v>0</v>
      </c>
      <c r="AR56" s="90"/>
      <c r="AS56" s="90"/>
      <c r="AT56" s="90"/>
      <c r="AU56" s="90"/>
      <c r="AX56" s="23">
        <v>44355</v>
      </c>
      <c r="AY56" s="87">
        <v>0</v>
      </c>
      <c r="AZ56" s="87">
        <f t="shared" si="13"/>
        <v>1</v>
      </c>
      <c r="BC56" s="23">
        <v>44355</v>
      </c>
      <c r="BD56" s="23" t="s">
        <v>773</v>
      </c>
      <c r="BE56" s="21" t="s">
        <v>212</v>
      </c>
      <c r="BF56" s="87" t="s">
        <v>127</v>
      </c>
      <c r="BH56" s="87" t="s">
        <v>127</v>
      </c>
      <c r="BI56" s="87" t="s">
        <v>762</v>
      </c>
      <c r="BY56" s="87" t="s">
        <v>127</v>
      </c>
    </row>
    <row r="57" spans="1:88">
      <c r="B57" s="87" t="s">
        <v>785</v>
      </c>
      <c r="C57" s="87">
        <v>3003114881</v>
      </c>
      <c r="D57" s="90" t="s">
        <v>786</v>
      </c>
      <c r="E57" s="91">
        <v>20037</v>
      </c>
      <c r="F57" s="118" t="s">
        <v>325</v>
      </c>
      <c r="G57" s="87">
        <v>66</v>
      </c>
      <c r="H57" s="87" t="s">
        <v>10</v>
      </c>
      <c r="I57" s="87" t="s">
        <v>189</v>
      </c>
      <c r="J57" s="87" t="s">
        <v>11</v>
      </c>
      <c r="K57" s="87" t="s">
        <v>704</v>
      </c>
      <c r="L57" s="87" t="s">
        <v>281</v>
      </c>
      <c r="M57" s="91">
        <v>44473</v>
      </c>
      <c r="N57" s="87" t="s">
        <v>316</v>
      </c>
      <c r="O57" s="87" t="s">
        <v>498</v>
      </c>
      <c r="P57" s="87" t="s">
        <v>685</v>
      </c>
      <c r="Q57" s="87">
        <v>4.25</v>
      </c>
      <c r="R57" s="101">
        <v>35</v>
      </c>
      <c r="S57" s="87">
        <v>4.25</v>
      </c>
      <c r="T57" s="87">
        <v>20</v>
      </c>
      <c r="U57" s="87">
        <v>19</v>
      </c>
      <c r="X57" s="87">
        <v>3.7</v>
      </c>
      <c r="Y57" s="87">
        <v>12</v>
      </c>
      <c r="Z57" s="87">
        <v>4.2300000000000004</v>
      </c>
      <c r="AA57" s="87">
        <v>19</v>
      </c>
      <c r="AB57" s="87">
        <v>2</v>
      </c>
      <c r="AC57" s="87">
        <v>0</v>
      </c>
      <c r="AE57" s="87">
        <v>0</v>
      </c>
      <c r="AF57" s="87">
        <v>0</v>
      </c>
      <c r="AG57" s="87">
        <v>1</v>
      </c>
      <c r="AH57" s="87" t="s">
        <v>787</v>
      </c>
      <c r="AI57" s="87">
        <v>1</v>
      </c>
      <c r="AJ57" s="87">
        <v>1</v>
      </c>
      <c r="AK57" s="87">
        <v>1</v>
      </c>
      <c r="AL57" s="87">
        <v>1</v>
      </c>
      <c r="AM57" s="87">
        <v>0</v>
      </c>
      <c r="AN57" s="87">
        <v>0</v>
      </c>
      <c r="AO57" s="87">
        <v>0</v>
      </c>
      <c r="AP57" s="87">
        <v>0</v>
      </c>
      <c r="AQ57" s="87" t="s">
        <v>127</v>
      </c>
      <c r="AR57" s="87" t="s">
        <v>127</v>
      </c>
      <c r="AT57" s="87" t="s">
        <v>127</v>
      </c>
      <c r="AU57" s="87">
        <v>0</v>
      </c>
      <c r="AX57" s="161">
        <v>44481</v>
      </c>
      <c r="AY57" s="87">
        <v>1</v>
      </c>
      <c r="AZ57" s="87">
        <f t="shared" si="13"/>
        <v>8</v>
      </c>
      <c r="BE57" s="21" t="s">
        <v>12</v>
      </c>
      <c r="BF57" s="87" t="s">
        <v>127</v>
      </c>
      <c r="BP57" s="95">
        <f>AVERAGE(BP2:BP50)</f>
        <v>9.5816172124513681</v>
      </c>
    </row>
    <row r="58" spans="1:88">
      <c r="B58" s="87" t="s">
        <v>899</v>
      </c>
      <c r="C58" s="87">
        <v>3001917875</v>
      </c>
      <c r="D58" s="90" t="s">
        <v>898</v>
      </c>
      <c r="E58" s="91">
        <v>27447</v>
      </c>
      <c r="F58" s="118" t="s">
        <v>325</v>
      </c>
      <c r="G58" s="87">
        <v>46</v>
      </c>
      <c r="H58" s="87" t="s">
        <v>10</v>
      </c>
      <c r="I58" s="87" t="s">
        <v>181</v>
      </c>
      <c r="J58" s="87" t="s">
        <v>11</v>
      </c>
      <c r="K58" s="87" t="s">
        <v>704</v>
      </c>
      <c r="L58" s="87" t="s">
        <v>12</v>
      </c>
      <c r="M58" s="91">
        <v>44487</v>
      </c>
      <c r="N58" s="87" t="s">
        <v>316</v>
      </c>
      <c r="O58" s="87" t="s">
        <v>498</v>
      </c>
      <c r="P58" s="87" t="s">
        <v>685</v>
      </c>
      <c r="Q58" s="87">
        <v>4.25</v>
      </c>
      <c r="R58" s="101">
        <v>20</v>
      </c>
      <c r="U58" s="87">
        <v>12.2</v>
      </c>
      <c r="V58" s="87">
        <v>8.1999999999999993</v>
      </c>
      <c r="W58" s="87">
        <v>9.9</v>
      </c>
      <c r="X58" s="87">
        <v>3.38</v>
      </c>
      <c r="Y58" s="87">
        <v>8.1999999999999993</v>
      </c>
      <c r="Z58" s="87">
        <v>4.5999999999999996</v>
      </c>
      <c r="AA58" s="87">
        <v>12.2</v>
      </c>
      <c r="AB58" s="87">
        <v>1</v>
      </c>
      <c r="AC58" s="87">
        <v>0</v>
      </c>
      <c r="AE58" s="87">
        <v>0</v>
      </c>
      <c r="AF58" s="87">
        <v>0</v>
      </c>
      <c r="AG58" s="87">
        <v>0</v>
      </c>
      <c r="AI58" s="87">
        <v>0</v>
      </c>
      <c r="AK58" s="87">
        <v>0</v>
      </c>
      <c r="AL58" s="87">
        <v>0</v>
      </c>
      <c r="AM58" s="87">
        <v>0</v>
      </c>
      <c r="AN58" s="87">
        <v>0</v>
      </c>
      <c r="AO58" s="87">
        <v>0</v>
      </c>
      <c r="AP58" s="87">
        <v>0</v>
      </c>
      <c r="AQ58" s="87">
        <v>0</v>
      </c>
      <c r="AX58" s="91">
        <v>44499</v>
      </c>
      <c r="AY58" s="87">
        <v>0</v>
      </c>
      <c r="AZ58" s="87">
        <f t="shared" si="13"/>
        <v>12</v>
      </c>
      <c r="BC58" s="23">
        <v>44488</v>
      </c>
      <c r="BD58" s="21" t="s">
        <v>773</v>
      </c>
      <c r="BE58" s="21" t="s">
        <v>12</v>
      </c>
      <c r="BF58" s="87" t="s">
        <v>127</v>
      </c>
    </row>
    <row r="59" spans="1:88" s="197" customFormat="1" ht="15.7" thickBot="1">
      <c r="B59" s="197" t="s">
        <v>903</v>
      </c>
      <c r="C59" s="197">
        <v>3003121506</v>
      </c>
      <c r="D59" s="198" t="s">
        <v>931</v>
      </c>
      <c r="E59" s="199">
        <v>24724</v>
      </c>
      <c r="F59" s="200" t="s">
        <v>325</v>
      </c>
      <c r="G59" s="197">
        <v>54</v>
      </c>
      <c r="H59" s="197" t="s">
        <v>10</v>
      </c>
      <c r="I59" s="197" t="s">
        <v>181</v>
      </c>
      <c r="J59" s="197" t="s">
        <v>11</v>
      </c>
      <c r="K59" s="197" t="s">
        <v>704</v>
      </c>
      <c r="L59" s="197" t="s">
        <v>12</v>
      </c>
      <c r="M59" s="199">
        <v>44515</v>
      </c>
      <c r="N59" s="197" t="s">
        <v>316</v>
      </c>
      <c r="O59" s="197" t="s">
        <v>498</v>
      </c>
      <c r="P59" s="197" t="s">
        <v>685</v>
      </c>
      <c r="Q59" s="197">
        <v>3.75</v>
      </c>
      <c r="R59" s="201">
        <v>20</v>
      </c>
      <c r="U59" s="197">
        <v>11</v>
      </c>
      <c r="X59" s="197">
        <v>3.77</v>
      </c>
      <c r="Y59" s="197">
        <v>7</v>
      </c>
      <c r="Z59" s="197">
        <v>3.57</v>
      </c>
      <c r="AA59" s="197">
        <v>11</v>
      </c>
      <c r="AB59" s="197">
        <v>1</v>
      </c>
      <c r="AC59" s="197">
        <v>0</v>
      </c>
      <c r="AE59" s="197">
        <v>0</v>
      </c>
      <c r="AF59" s="197">
        <v>0</v>
      </c>
      <c r="AG59" s="197">
        <v>0</v>
      </c>
      <c r="AH59" s="197">
        <v>0</v>
      </c>
      <c r="AI59" s="197">
        <v>0</v>
      </c>
      <c r="AJ59" s="197">
        <v>0</v>
      </c>
      <c r="AK59" s="197">
        <v>0</v>
      </c>
      <c r="AL59" s="197">
        <v>0</v>
      </c>
      <c r="AM59" s="197">
        <v>0</v>
      </c>
      <c r="AN59" s="197">
        <v>0</v>
      </c>
      <c r="AO59" s="197">
        <v>0</v>
      </c>
      <c r="AP59" s="197">
        <v>0</v>
      </c>
      <c r="AQ59" s="197">
        <v>0</v>
      </c>
      <c r="AX59" s="199">
        <v>44655</v>
      </c>
      <c r="AY59" s="197">
        <v>0</v>
      </c>
      <c r="AZ59" s="197">
        <f t="shared" si="13"/>
        <v>140</v>
      </c>
      <c r="BC59" s="202"/>
      <c r="BD59" s="202"/>
      <c r="BE59" s="202" t="s">
        <v>12</v>
      </c>
      <c r="BF59" s="197" t="s">
        <v>127</v>
      </c>
    </row>
    <row r="60" spans="1:88" ht="15.7" thickTop="1">
      <c r="B60" s="87" t="s">
        <v>923</v>
      </c>
      <c r="C60" s="87">
        <v>3000850196</v>
      </c>
      <c r="D60" s="90" t="s">
        <v>924</v>
      </c>
      <c r="E60" s="91">
        <v>18194</v>
      </c>
      <c r="F60" s="118" t="s">
        <v>325</v>
      </c>
      <c r="G60" s="87">
        <v>72</v>
      </c>
      <c r="H60" s="87" t="s">
        <v>10</v>
      </c>
      <c r="I60" s="87" t="s">
        <v>189</v>
      </c>
      <c r="J60" s="87" t="s">
        <v>213</v>
      </c>
      <c r="K60" s="87" t="s">
        <v>684</v>
      </c>
      <c r="L60" s="87" t="s">
        <v>933</v>
      </c>
      <c r="M60" s="91">
        <v>44533</v>
      </c>
      <c r="N60" s="87" t="s">
        <v>316</v>
      </c>
      <c r="O60" s="87" t="s">
        <v>498</v>
      </c>
      <c r="P60" s="87" t="s">
        <v>685</v>
      </c>
      <c r="Q60" s="87">
        <v>4</v>
      </c>
      <c r="R60" s="101">
        <v>25</v>
      </c>
      <c r="U60" s="87">
        <v>10</v>
      </c>
      <c r="V60" s="87">
        <v>8.4</v>
      </c>
      <c r="X60" s="87">
        <v>2.6</v>
      </c>
      <c r="Y60" s="87">
        <v>8.5</v>
      </c>
      <c r="Z60" s="87">
        <v>3.6</v>
      </c>
      <c r="AA60" s="87">
        <v>10</v>
      </c>
      <c r="AB60" s="87">
        <v>1</v>
      </c>
      <c r="AC60" s="87">
        <v>3</v>
      </c>
      <c r="AE60" s="87">
        <v>0</v>
      </c>
      <c r="AF60" s="87">
        <v>0</v>
      </c>
      <c r="AG60" s="87">
        <v>0</v>
      </c>
      <c r="AH60" s="87">
        <v>0</v>
      </c>
      <c r="AI60" s="87">
        <v>0</v>
      </c>
      <c r="AJ60" s="87">
        <v>0</v>
      </c>
      <c r="AK60" s="87">
        <v>0</v>
      </c>
      <c r="AL60" s="87">
        <v>0</v>
      </c>
      <c r="AM60" s="87">
        <v>0</v>
      </c>
      <c r="AN60" s="87">
        <v>0</v>
      </c>
      <c r="AO60" s="87">
        <v>0</v>
      </c>
      <c r="AP60" s="87">
        <v>0</v>
      </c>
      <c r="AQ60" s="87">
        <v>0</v>
      </c>
      <c r="AX60" s="91">
        <v>44644</v>
      </c>
      <c r="AY60" s="87">
        <v>0</v>
      </c>
      <c r="AZ60" s="87">
        <f t="shared" si="13"/>
        <v>111</v>
      </c>
      <c r="BE60" s="21" t="s">
        <v>209</v>
      </c>
      <c r="BF60" s="87" t="s">
        <v>127</v>
      </c>
      <c r="BI60" s="87" t="s">
        <v>763</v>
      </c>
    </row>
    <row r="61" spans="1:88">
      <c r="B61" s="87" t="s">
        <v>925</v>
      </c>
      <c r="C61" s="87">
        <v>3003132867</v>
      </c>
      <c r="D61" s="90" t="s">
        <v>926</v>
      </c>
      <c r="E61" s="91">
        <v>19095</v>
      </c>
      <c r="F61" s="118" t="s">
        <v>325</v>
      </c>
      <c r="G61" s="87">
        <v>69</v>
      </c>
      <c r="H61" s="87" t="s">
        <v>10</v>
      </c>
      <c r="I61" s="87" t="s">
        <v>189</v>
      </c>
      <c r="J61" s="87" t="s">
        <v>213</v>
      </c>
      <c r="K61" s="87" t="s">
        <v>684</v>
      </c>
      <c r="L61" s="87" t="s">
        <v>12</v>
      </c>
      <c r="M61" s="91">
        <v>44609</v>
      </c>
      <c r="N61" s="87" t="s">
        <v>316</v>
      </c>
      <c r="O61" s="87" t="s">
        <v>498</v>
      </c>
      <c r="P61" s="87" t="s">
        <v>685</v>
      </c>
      <c r="Q61" s="87">
        <v>4.5</v>
      </c>
      <c r="R61" s="101">
        <v>20</v>
      </c>
      <c r="U61" s="87">
        <v>9.5</v>
      </c>
      <c r="V61" s="87">
        <v>8.5</v>
      </c>
      <c r="W61" s="87">
        <v>7.4</v>
      </c>
      <c r="X61" s="87">
        <v>3.6</v>
      </c>
      <c r="Y61" s="87">
        <v>6.6</v>
      </c>
      <c r="Z61" s="87">
        <v>4.2</v>
      </c>
      <c r="AA61" s="87">
        <v>9.5</v>
      </c>
      <c r="AB61" s="87">
        <v>1</v>
      </c>
      <c r="AC61" s="87">
        <v>2</v>
      </c>
      <c r="AD61" s="87">
        <v>21</v>
      </c>
      <c r="AE61" s="87">
        <v>0</v>
      </c>
      <c r="AF61" s="87">
        <v>0</v>
      </c>
      <c r="AG61" s="87">
        <v>0</v>
      </c>
      <c r="AH61" s="87">
        <v>0</v>
      </c>
      <c r="AI61" s="87">
        <v>0</v>
      </c>
      <c r="AJ61" s="87">
        <v>0</v>
      </c>
      <c r="AK61" s="87">
        <v>0</v>
      </c>
      <c r="AL61" s="87">
        <v>0</v>
      </c>
      <c r="AM61" s="87">
        <v>0</v>
      </c>
      <c r="AN61" s="87">
        <v>0</v>
      </c>
      <c r="AO61" s="87">
        <v>0</v>
      </c>
      <c r="AP61" s="87">
        <v>0</v>
      </c>
      <c r="AQ61" s="87">
        <v>0</v>
      </c>
      <c r="AU61" s="87">
        <v>0</v>
      </c>
      <c r="AX61" s="91">
        <v>44653</v>
      </c>
      <c r="AY61" s="87">
        <v>0</v>
      </c>
      <c r="AZ61" s="87">
        <f t="shared" si="13"/>
        <v>44</v>
      </c>
      <c r="BE61" s="21" t="s">
        <v>209</v>
      </c>
      <c r="BF61" s="87" t="s">
        <v>127</v>
      </c>
    </row>
    <row r="62" spans="1:88">
      <c r="B62" s="87" t="s">
        <v>927</v>
      </c>
      <c r="C62" s="87">
        <v>3001566298</v>
      </c>
      <c r="D62" s="90" t="s">
        <v>928</v>
      </c>
      <c r="E62" s="91">
        <v>17404</v>
      </c>
      <c r="F62" s="118" t="s">
        <v>325</v>
      </c>
      <c r="G62" s="87">
        <v>74</v>
      </c>
      <c r="H62" s="87" t="s">
        <v>10</v>
      </c>
      <c r="I62" s="87" t="s">
        <v>189</v>
      </c>
      <c r="J62" s="87" t="s">
        <v>229</v>
      </c>
      <c r="K62" s="87" t="s">
        <v>684</v>
      </c>
      <c r="L62" s="87" t="s">
        <v>929</v>
      </c>
      <c r="M62" s="91">
        <v>44629</v>
      </c>
      <c r="N62" s="87" t="s">
        <v>316</v>
      </c>
      <c r="O62" s="87" t="s">
        <v>498</v>
      </c>
      <c r="P62" s="87" t="s">
        <v>685</v>
      </c>
      <c r="Q62" s="87">
        <v>4.5</v>
      </c>
      <c r="R62" s="101">
        <v>30</v>
      </c>
      <c r="U62" s="87">
        <v>27</v>
      </c>
      <c r="X62" s="87">
        <v>2.8</v>
      </c>
      <c r="Y62" s="87">
        <v>13</v>
      </c>
      <c r="Z62" s="87">
        <v>4.0999999999999996</v>
      </c>
      <c r="AA62" s="87">
        <v>27</v>
      </c>
      <c r="AB62" s="87">
        <v>1</v>
      </c>
      <c r="AC62" s="87">
        <v>18</v>
      </c>
      <c r="AE62" s="87">
        <v>0</v>
      </c>
      <c r="AF62" s="87">
        <v>0</v>
      </c>
      <c r="AG62" s="87">
        <v>1</v>
      </c>
      <c r="AH62" s="94" t="s">
        <v>930</v>
      </c>
      <c r="AI62" s="87">
        <v>1</v>
      </c>
      <c r="AJ62" s="87">
        <v>1</v>
      </c>
      <c r="AK62" s="87">
        <v>1</v>
      </c>
      <c r="AO62" s="87">
        <v>0</v>
      </c>
      <c r="AX62" s="91">
        <v>44651</v>
      </c>
      <c r="AY62" s="87">
        <v>1</v>
      </c>
      <c r="AZ62" s="87">
        <f t="shared" si="13"/>
        <v>22</v>
      </c>
      <c r="BE62" s="21" t="s">
        <v>212</v>
      </c>
    </row>
  </sheetData>
  <autoFilter ref="A1:CO62" xr:uid="{00000000-0001-0000-0000-000000000000}"/>
  <phoneticPr fontId="1"/>
  <conditionalFormatting sqref="CF2:C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2:CK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34BB-B883-B24B-909F-114A812A97E8}">
  <dimension ref="A1:BN76"/>
  <sheetViews>
    <sheetView zoomScale="130" zoomScaleNormal="130" workbookViewId="0">
      <pane xSplit="3" ySplit="1" topLeftCell="AP38" activePane="bottomRight" state="frozen"/>
      <selection pane="topRight" activeCell="D1" sqref="D1"/>
      <selection pane="bottomLeft" activeCell="A2" sqref="A2"/>
      <selection pane="bottomRight" activeCell="AT52" sqref="AT52"/>
    </sheetView>
  </sheetViews>
  <sheetFormatPr defaultColWidth="12.83203125" defaultRowHeight="15.35"/>
  <cols>
    <col min="1" max="1" width="7.6640625" style="2" customWidth="1"/>
    <col min="2" max="2" width="13" style="2" customWidth="1"/>
    <col min="3" max="3" width="17.33203125" style="2" customWidth="1"/>
    <col min="4" max="4" width="11.83203125" style="2" customWidth="1"/>
    <col min="5" max="5" width="7.83203125" style="2" customWidth="1"/>
    <col min="6" max="6" width="17.33203125" style="2" customWidth="1"/>
    <col min="7" max="7" width="13.5" style="2" customWidth="1"/>
    <col min="8" max="8" width="27.33203125" style="2" customWidth="1"/>
    <col min="9" max="12" width="13.5" style="2" customWidth="1"/>
    <col min="14" max="24" width="17.1640625" style="1" customWidth="1"/>
    <col min="25" max="26" width="14" style="1" customWidth="1"/>
    <col min="27" max="41" width="12.83203125" style="1"/>
    <col min="42" max="42" width="42.6640625" style="65" customWidth="1"/>
    <col min="43" max="44" width="12.83203125" style="1"/>
    <col min="45" max="45" width="17.1640625" style="1" customWidth="1"/>
    <col min="46" max="46" width="21.83203125" style="1" customWidth="1"/>
    <col min="47" max="51" width="12.83203125" style="1"/>
    <col min="52" max="52" width="14" style="1" customWidth="1"/>
    <col min="53" max="54" width="12.83203125" style="1"/>
    <col min="56" max="58" width="12.83203125" style="1"/>
    <col min="59" max="59" width="11.1640625" style="1" customWidth="1"/>
    <col min="60" max="64" width="12.83203125" style="1"/>
    <col min="65" max="65" width="12.83203125" style="71"/>
    <col min="66" max="16384" width="12.83203125" style="1"/>
  </cols>
  <sheetData>
    <row r="1" spans="1:66" ht="59" customHeight="1">
      <c r="A1" s="5" t="s">
        <v>5</v>
      </c>
      <c r="B1" s="5" t="s">
        <v>0</v>
      </c>
      <c r="C1" s="5" t="s">
        <v>1</v>
      </c>
      <c r="D1" s="5" t="s">
        <v>376</v>
      </c>
      <c r="E1" s="5" t="s">
        <v>39</v>
      </c>
      <c r="F1" s="5" t="s">
        <v>54</v>
      </c>
      <c r="G1" s="5" t="s">
        <v>377</v>
      </c>
      <c r="H1" s="5" t="s">
        <v>378</v>
      </c>
      <c r="I1" s="58" t="s">
        <v>346</v>
      </c>
      <c r="J1" s="5" t="s">
        <v>33</v>
      </c>
      <c r="K1" s="5" t="s">
        <v>34</v>
      </c>
      <c r="L1" s="61" t="s">
        <v>379</v>
      </c>
      <c r="N1" s="6" t="s">
        <v>62</v>
      </c>
      <c r="O1" s="6" t="s">
        <v>835</v>
      </c>
      <c r="P1" s="5" t="s">
        <v>833</v>
      </c>
      <c r="Q1" s="5" t="s">
        <v>834</v>
      </c>
      <c r="R1" s="6" t="s">
        <v>55</v>
      </c>
      <c r="S1" s="6" t="s">
        <v>836</v>
      </c>
      <c r="T1" s="6" t="s">
        <v>837</v>
      </c>
      <c r="U1" s="6" t="s">
        <v>59</v>
      </c>
      <c r="V1" s="6" t="s">
        <v>838</v>
      </c>
      <c r="W1" s="6" t="s">
        <v>839</v>
      </c>
      <c r="X1" s="6" t="s">
        <v>840</v>
      </c>
      <c r="Y1" s="6" t="s">
        <v>841</v>
      </c>
      <c r="Z1" s="6" t="s">
        <v>842</v>
      </c>
      <c r="AA1" s="6" t="s">
        <v>851</v>
      </c>
      <c r="AB1" s="6" t="s">
        <v>852</v>
      </c>
      <c r="AC1" s="6" t="s">
        <v>853</v>
      </c>
      <c r="AD1" s="6" t="s">
        <v>856</v>
      </c>
      <c r="AE1" s="6" t="s">
        <v>854</v>
      </c>
      <c r="AF1" s="6" t="s">
        <v>855</v>
      </c>
      <c r="AG1" s="6" t="s">
        <v>858</v>
      </c>
      <c r="AH1" s="6" t="s">
        <v>857</v>
      </c>
      <c r="AI1" s="6" t="s">
        <v>870</v>
      </c>
      <c r="AJ1" s="6" t="s">
        <v>868</v>
      </c>
      <c r="AK1" s="6" t="s">
        <v>869</v>
      </c>
      <c r="AL1" s="6" t="s">
        <v>871</v>
      </c>
      <c r="AM1" s="6" t="s">
        <v>872</v>
      </c>
      <c r="AN1" s="6" t="s">
        <v>873</v>
      </c>
      <c r="AO1" s="6" t="s">
        <v>874</v>
      </c>
      <c r="AP1" s="5" t="s">
        <v>843</v>
      </c>
      <c r="AQ1" s="6" t="s">
        <v>83</v>
      </c>
      <c r="AR1" s="6" t="s">
        <v>847</v>
      </c>
      <c r="AS1" s="5" t="s">
        <v>846</v>
      </c>
      <c r="AT1" s="6" t="s">
        <v>844</v>
      </c>
      <c r="AU1" s="6" t="s">
        <v>845</v>
      </c>
      <c r="AV1" s="6" t="s">
        <v>848</v>
      </c>
      <c r="AW1" s="6" t="s">
        <v>849</v>
      </c>
      <c r="AX1" s="6"/>
      <c r="AY1" s="6"/>
      <c r="AZ1" s="64" t="s">
        <v>382</v>
      </c>
      <c r="BA1" s="6" t="s">
        <v>87</v>
      </c>
      <c r="BB1" s="2" t="s">
        <v>85</v>
      </c>
      <c r="BE1" s="66" t="s">
        <v>389</v>
      </c>
      <c r="BF1" s="67" t="s">
        <v>390</v>
      </c>
      <c r="BG1" s="68" t="s">
        <v>391</v>
      </c>
      <c r="BH1" s="68" t="s">
        <v>392</v>
      </c>
      <c r="BI1" s="69" t="s">
        <v>393</v>
      </c>
      <c r="BJ1" s="67" t="s">
        <v>394</v>
      </c>
      <c r="BK1" s="70" t="s">
        <v>395</v>
      </c>
      <c r="BL1" s="70" t="s">
        <v>396</v>
      </c>
      <c r="BM1" s="71" t="s">
        <v>397</v>
      </c>
    </row>
    <row r="2" spans="1:66">
      <c r="A2" s="2" t="s">
        <v>6</v>
      </c>
      <c r="B2" s="2" t="s">
        <v>65</v>
      </c>
      <c r="C2" s="50" t="s">
        <v>73</v>
      </c>
      <c r="D2" s="2">
        <v>0</v>
      </c>
      <c r="E2" s="21">
        <v>60</v>
      </c>
      <c r="F2" s="72">
        <v>42649</v>
      </c>
      <c r="G2" s="21" t="s">
        <v>11</v>
      </c>
      <c r="H2" s="3" t="s">
        <v>281</v>
      </c>
      <c r="I2" s="7">
        <v>42621</v>
      </c>
      <c r="J2" s="2" t="s">
        <v>52</v>
      </c>
      <c r="K2" s="2" t="s">
        <v>51</v>
      </c>
      <c r="L2" s="2">
        <v>28</v>
      </c>
      <c r="N2" s="9">
        <v>42645</v>
      </c>
      <c r="O2" s="9">
        <v>42636</v>
      </c>
      <c r="P2" s="1">
        <v>52</v>
      </c>
      <c r="Q2" s="1">
        <v>42</v>
      </c>
      <c r="R2" s="9">
        <v>42646</v>
      </c>
      <c r="S2" s="1">
        <v>42</v>
      </c>
      <c r="T2" s="1">
        <v>30</v>
      </c>
      <c r="U2" s="9">
        <v>42648</v>
      </c>
      <c r="V2" s="1">
        <v>44</v>
      </c>
      <c r="W2" s="1">
        <v>41</v>
      </c>
      <c r="X2" s="9">
        <v>42654</v>
      </c>
      <c r="Y2" s="1">
        <v>41</v>
      </c>
      <c r="Z2" s="1">
        <v>30</v>
      </c>
      <c r="AA2" s="9">
        <v>42684</v>
      </c>
      <c r="AB2" s="1">
        <v>56</v>
      </c>
      <c r="AC2" s="1">
        <v>45</v>
      </c>
      <c r="AH2" s="2"/>
      <c r="AP2" s="65" t="s">
        <v>399</v>
      </c>
      <c r="AQ2" s="1">
        <v>0</v>
      </c>
      <c r="AS2" s="1" t="s">
        <v>51</v>
      </c>
      <c r="AT2" s="1">
        <v>0</v>
      </c>
      <c r="AU2" s="1">
        <v>0</v>
      </c>
      <c r="AV2" s="7">
        <v>43027</v>
      </c>
      <c r="AZ2" s="1">
        <v>5</v>
      </c>
      <c r="BA2" s="9">
        <v>42898</v>
      </c>
      <c r="BB2" s="1" t="s">
        <v>398</v>
      </c>
      <c r="BI2" s="9">
        <v>42650</v>
      </c>
      <c r="BJ2" s="1">
        <v>1</v>
      </c>
      <c r="BK2" s="1">
        <v>0</v>
      </c>
      <c r="BL2" s="1">
        <v>0</v>
      </c>
      <c r="BM2" s="71" t="s">
        <v>400</v>
      </c>
    </row>
    <row r="3" spans="1:66">
      <c r="A3" s="2" t="s">
        <v>7</v>
      </c>
      <c r="B3" s="2" t="s">
        <v>74</v>
      </c>
      <c r="C3" s="50" t="s">
        <v>72</v>
      </c>
      <c r="D3" s="2">
        <v>1</v>
      </c>
      <c r="E3" s="21">
        <v>69</v>
      </c>
      <c r="F3" s="7">
        <v>42718</v>
      </c>
      <c r="G3" s="21" t="s">
        <v>11</v>
      </c>
      <c r="H3" s="22" t="s">
        <v>12</v>
      </c>
      <c r="I3" s="7">
        <v>42693</v>
      </c>
      <c r="J3" s="2" t="s">
        <v>52</v>
      </c>
      <c r="K3" s="2" t="s">
        <v>51</v>
      </c>
      <c r="L3" s="2">
        <v>26</v>
      </c>
      <c r="O3" s="9">
        <v>42716</v>
      </c>
      <c r="P3" s="1">
        <v>47</v>
      </c>
      <c r="Q3" s="1">
        <v>57</v>
      </c>
      <c r="R3" s="9">
        <v>42718</v>
      </c>
      <c r="S3" s="1">
        <v>56</v>
      </c>
      <c r="T3" s="1">
        <v>61</v>
      </c>
      <c r="U3" s="9">
        <v>42718</v>
      </c>
      <c r="V3" s="1">
        <v>56</v>
      </c>
      <c r="W3" s="1">
        <v>61</v>
      </c>
      <c r="X3" s="9">
        <v>42817</v>
      </c>
      <c r="Y3" s="1">
        <v>43</v>
      </c>
      <c r="Z3" s="1">
        <v>45</v>
      </c>
      <c r="AA3" s="9">
        <v>43029</v>
      </c>
      <c r="AB3" s="1">
        <v>62</v>
      </c>
      <c r="AC3" s="1">
        <v>51</v>
      </c>
      <c r="AH3" s="2"/>
      <c r="AP3" s="65" t="s">
        <v>403</v>
      </c>
      <c r="AQ3" s="2" t="s">
        <v>84</v>
      </c>
      <c r="AR3" s="2"/>
      <c r="AS3" s="1">
        <v>0</v>
      </c>
      <c r="AT3" s="2">
        <v>0</v>
      </c>
      <c r="AU3" s="2">
        <v>0</v>
      </c>
      <c r="AV3" s="7">
        <v>43070</v>
      </c>
      <c r="AW3" s="2"/>
      <c r="AX3" s="2"/>
      <c r="AY3" s="2"/>
      <c r="AZ3" s="1" t="s">
        <v>401</v>
      </c>
      <c r="BA3" s="7">
        <v>42888</v>
      </c>
      <c r="BB3" s="1" t="s">
        <v>402</v>
      </c>
      <c r="BE3" s="1">
        <v>25</v>
      </c>
      <c r="BI3" s="9">
        <v>42720</v>
      </c>
      <c r="BJ3" s="1">
        <v>1</v>
      </c>
      <c r="BK3" s="1">
        <v>0</v>
      </c>
      <c r="BL3" s="1">
        <v>1</v>
      </c>
      <c r="BM3" s="71" t="s">
        <v>404</v>
      </c>
      <c r="BN3" s="1" t="s">
        <v>405</v>
      </c>
    </row>
    <row r="4" spans="1:66">
      <c r="A4" s="2" t="s">
        <v>26</v>
      </c>
      <c r="B4" s="2" t="s">
        <v>30</v>
      </c>
      <c r="C4" s="50" t="s">
        <v>71</v>
      </c>
      <c r="D4" s="2">
        <v>0</v>
      </c>
      <c r="E4" s="21">
        <v>42</v>
      </c>
      <c r="F4" s="72">
        <v>42772</v>
      </c>
      <c r="G4" s="21" t="s">
        <v>11</v>
      </c>
      <c r="H4" s="22" t="s">
        <v>12</v>
      </c>
      <c r="I4" s="7">
        <v>42677</v>
      </c>
      <c r="J4" s="2" t="s">
        <v>52</v>
      </c>
      <c r="K4" s="2" t="s">
        <v>51</v>
      </c>
      <c r="L4" s="2">
        <v>92</v>
      </c>
      <c r="N4" s="9">
        <v>42770</v>
      </c>
      <c r="O4" s="9">
        <v>42683</v>
      </c>
      <c r="P4" s="1">
        <v>61</v>
      </c>
      <c r="Q4" s="1">
        <v>45</v>
      </c>
      <c r="R4" s="9">
        <v>42770</v>
      </c>
      <c r="S4" s="1">
        <v>61</v>
      </c>
      <c r="T4" s="1">
        <v>37</v>
      </c>
      <c r="U4" s="9">
        <v>42772</v>
      </c>
      <c r="V4" s="1">
        <v>51</v>
      </c>
      <c r="W4" s="1">
        <v>25</v>
      </c>
      <c r="X4" s="9">
        <v>42775</v>
      </c>
      <c r="Y4" s="1">
        <v>56</v>
      </c>
      <c r="Z4" s="1">
        <v>30</v>
      </c>
      <c r="AA4" s="9"/>
      <c r="AH4" s="2"/>
      <c r="AP4" s="75" t="s">
        <v>408</v>
      </c>
      <c r="AQ4" s="1">
        <v>0</v>
      </c>
      <c r="AS4" s="1" t="s">
        <v>406</v>
      </c>
      <c r="AT4" s="1">
        <v>0</v>
      </c>
      <c r="AU4" s="1">
        <v>0</v>
      </c>
      <c r="AV4" s="9">
        <v>43074</v>
      </c>
      <c r="AX4" s="1" t="s">
        <v>889</v>
      </c>
      <c r="AZ4" s="1">
        <v>3</v>
      </c>
      <c r="BA4" s="9">
        <v>42982</v>
      </c>
      <c r="BB4" s="74" t="s">
        <v>407</v>
      </c>
      <c r="BI4" s="9">
        <v>42773</v>
      </c>
      <c r="BJ4" s="1">
        <v>1</v>
      </c>
      <c r="BK4" s="1">
        <v>0</v>
      </c>
      <c r="BL4" s="1">
        <v>0</v>
      </c>
      <c r="BM4" s="71" t="s">
        <v>409</v>
      </c>
    </row>
    <row r="5" spans="1:66">
      <c r="A5" s="2" t="s">
        <v>27</v>
      </c>
      <c r="B5" s="2" t="s">
        <v>66</v>
      </c>
      <c r="C5" s="50" t="s">
        <v>70</v>
      </c>
      <c r="D5" s="2">
        <v>0</v>
      </c>
      <c r="E5" s="21">
        <v>37</v>
      </c>
      <c r="F5" s="7">
        <v>42772</v>
      </c>
      <c r="G5" s="21" t="s">
        <v>11</v>
      </c>
      <c r="H5" s="22" t="s">
        <v>12</v>
      </c>
      <c r="I5" s="7">
        <v>42751</v>
      </c>
      <c r="J5" s="2" t="s">
        <v>52</v>
      </c>
      <c r="K5" s="2" t="s">
        <v>51</v>
      </c>
      <c r="L5" s="2">
        <v>21</v>
      </c>
      <c r="N5" s="1" t="s">
        <v>147</v>
      </c>
      <c r="O5" s="9">
        <v>42769</v>
      </c>
      <c r="P5" s="1">
        <v>48</v>
      </c>
      <c r="Q5" s="1">
        <v>31</v>
      </c>
      <c r="R5" s="9">
        <v>42772</v>
      </c>
      <c r="S5" s="1">
        <v>51</v>
      </c>
      <c r="T5" s="1">
        <v>36</v>
      </c>
      <c r="U5" s="9">
        <v>42772</v>
      </c>
      <c r="V5" s="1">
        <v>51</v>
      </c>
      <c r="W5" s="1">
        <v>36</v>
      </c>
      <c r="X5" s="9">
        <v>42779</v>
      </c>
      <c r="Y5" s="1">
        <v>36</v>
      </c>
      <c r="Z5" s="1">
        <v>27</v>
      </c>
      <c r="AA5" s="9">
        <v>42803</v>
      </c>
      <c r="AB5" s="1">
        <v>45</v>
      </c>
      <c r="AC5" s="1">
        <v>38</v>
      </c>
      <c r="AD5" s="1">
        <v>0</v>
      </c>
      <c r="AH5" s="2"/>
      <c r="AP5" s="65" t="s">
        <v>411</v>
      </c>
      <c r="AQ5" s="1">
        <v>0</v>
      </c>
      <c r="AS5" s="74">
        <v>0</v>
      </c>
      <c r="AT5" s="1">
        <v>0</v>
      </c>
      <c r="AU5" s="1">
        <v>0</v>
      </c>
      <c r="AV5" s="9">
        <v>43111</v>
      </c>
      <c r="AX5" s="1" t="s">
        <v>889</v>
      </c>
      <c r="AZ5" s="1">
        <v>7</v>
      </c>
      <c r="BA5" s="9">
        <v>43028</v>
      </c>
      <c r="BB5" s="1" t="s">
        <v>410</v>
      </c>
      <c r="BI5" s="9">
        <v>42774</v>
      </c>
      <c r="BJ5" s="1">
        <v>1</v>
      </c>
      <c r="BK5" s="1">
        <v>0</v>
      </c>
      <c r="BL5" s="1">
        <v>0</v>
      </c>
      <c r="BM5" s="71" t="s">
        <v>412</v>
      </c>
    </row>
    <row r="6" spans="1:66">
      <c r="A6" s="2" t="s">
        <v>28</v>
      </c>
      <c r="B6" s="2" t="s">
        <v>67</v>
      </c>
      <c r="C6" s="50" t="s">
        <v>69</v>
      </c>
      <c r="D6" s="2">
        <v>1</v>
      </c>
      <c r="E6" s="21">
        <v>67</v>
      </c>
      <c r="F6" s="72">
        <v>42795</v>
      </c>
      <c r="G6" s="21" t="s">
        <v>11</v>
      </c>
      <c r="H6" s="22" t="s">
        <v>12</v>
      </c>
      <c r="I6" s="7">
        <v>42774</v>
      </c>
      <c r="J6" s="2" t="s">
        <v>52</v>
      </c>
      <c r="K6" s="2" t="s">
        <v>51</v>
      </c>
      <c r="L6" s="2">
        <v>28</v>
      </c>
      <c r="N6" s="7">
        <v>42793</v>
      </c>
      <c r="O6" s="7">
        <v>42793</v>
      </c>
      <c r="P6" s="1">
        <v>55</v>
      </c>
      <c r="Q6" s="2">
        <v>55</v>
      </c>
      <c r="R6" s="9">
        <v>42795</v>
      </c>
      <c r="S6" s="1">
        <v>48</v>
      </c>
      <c r="T6" s="1">
        <v>52</v>
      </c>
      <c r="U6" s="9">
        <v>42795</v>
      </c>
      <c r="V6" s="1">
        <v>48</v>
      </c>
      <c r="W6" s="1">
        <v>52</v>
      </c>
      <c r="X6" s="7">
        <v>42800</v>
      </c>
      <c r="Y6" s="2">
        <v>51</v>
      </c>
      <c r="Z6" s="2">
        <v>58</v>
      </c>
      <c r="AA6" s="9">
        <v>42824</v>
      </c>
      <c r="AB6" s="1">
        <v>72</v>
      </c>
      <c r="AC6" s="1">
        <v>69</v>
      </c>
      <c r="AD6" s="8">
        <v>42845</v>
      </c>
      <c r="AE6">
        <v>58</v>
      </c>
      <c r="AF6">
        <v>53</v>
      </c>
      <c r="AG6" s="8">
        <v>42873</v>
      </c>
      <c r="AH6" s="2">
        <v>58</v>
      </c>
      <c r="AI6">
        <v>57</v>
      </c>
      <c r="AJ6" s="8">
        <v>43055</v>
      </c>
      <c r="AK6">
        <v>77</v>
      </c>
      <c r="AL6">
        <v>64</v>
      </c>
      <c r="AM6"/>
      <c r="AN6"/>
      <c r="AO6"/>
      <c r="AP6" s="65" t="s">
        <v>414</v>
      </c>
      <c r="AQ6" s="2">
        <v>0</v>
      </c>
      <c r="AR6" s="2"/>
      <c r="AS6" s="1" t="s">
        <v>51</v>
      </c>
      <c r="AT6" s="2">
        <v>0</v>
      </c>
      <c r="AU6" s="2">
        <v>0</v>
      </c>
      <c r="AV6" s="7">
        <v>43146</v>
      </c>
      <c r="AW6" s="2"/>
      <c r="AX6" s="2" t="s">
        <v>890</v>
      </c>
      <c r="AY6" s="2"/>
      <c r="AZ6" s="2">
        <v>5</v>
      </c>
      <c r="BA6" s="9">
        <v>43024</v>
      </c>
      <c r="BB6" s="1" t="s">
        <v>413</v>
      </c>
      <c r="BI6" s="9">
        <v>42797</v>
      </c>
      <c r="BJ6" s="1">
        <v>1</v>
      </c>
      <c r="BK6" s="1">
        <v>0</v>
      </c>
      <c r="BL6" s="1">
        <v>0</v>
      </c>
      <c r="BM6" s="71" t="s">
        <v>415</v>
      </c>
    </row>
    <row r="7" spans="1:66">
      <c r="A7" s="2" t="s">
        <v>29</v>
      </c>
      <c r="B7" s="2" t="s">
        <v>53</v>
      </c>
      <c r="C7" s="50" t="s">
        <v>68</v>
      </c>
      <c r="D7" s="2">
        <v>1</v>
      </c>
      <c r="E7" s="21">
        <v>72</v>
      </c>
      <c r="F7" s="72">
        <v>42802</v>
      </c>
      <c r="G7" s="21" t="s">
        <v>11</v>
      </c>
      <c r="H7" s="22" t="s">
        <v>12</v>
      </c>
      <c r="I7" s="7">
        <v>42781</v>
      </c>
      <c r="J7" s="2" t="s">
        <v>52</v>
      </c>
      <c r="K7" s="2" t="s">
        <v>51</v>
      </c>
      <c r="L7" s="2">
        <v>21</v>
      </c>
      <c r="N7" s="9">
        <v>42800</v>
      </c>
      <c r="O7" s="9">
        <v>42800</v>
      </c>
      <c r="P7" s="1">
        <v>50</v>
      </c>
      <c r="Q7" s="1">
        <v>66</v>
      </c>
      <c r="R7" s="9">
        <v>42802</v>
      </c>
      <c r="S7" s="1">
        <v>51</v>
      </c>
      <c r="T7" s="1">
        <v>64</v>
      </c>
      <c r="U7" s="9">
        <v>42802</v>
      </c>
      <c r="V7" s="1">
        <v>51</v>
      </c>
      <c r="W7" s="1">
        <v>64</v>
      </c>
      <c r="X7" s="9">
        <v>42807</v>
      </c>
      <c r="Y7" s="1">
        <v>49</v>
      </c>
      <c r="Z7" s="1">
        <v>61</v>
      </c>
      <c r="AA7" s="9">
        <v>42831</v>
      </c>
      <c r="AB7" s="1">
        <v>57</v>
      </c>
      <c r="AC7" s="1">
        <v>65</v>
      </c>
      <c r="AD7"/>
      <c r="AE7"/>
      <c r="AF7"/>
      <c r="AG7"/>
      <c r="AH7" s="2"/>
      <c r="AI7"/>
      <c r="AJ7"/>
      <c r="AK7"/>
      <c r="AL7"/>
      <c r="AM7"/>
      <c r="AN7"/>
      <c r="AO7"/>
      <c r="AP7" s="65" t="s">
        <v>416</v>
      </c>
      <c r="AQ7" s="1">
        <v>0</v>
      </c>
      <c r="AS7" s="1" t="s">
        <v>51</v>
      </c>
      <c r="AT7" s="1">
        <v>0</v>
      </c>
      <c r="AU7" s="1">
        <v>0</v>
      </c>
      <c r="AV7" s="9">
        <v>43153</v>
      </c>
      <c r="AZ7" s="1">
        <v>5</v>
      </c>
      <c r="BA7" s="9">
        <v>43010</v>
      </c>
      <c r="BB7" s="1" t="s">
        <v>413</v>
      </c>
      <c r="BI7" s="9">
        <v>42804</v>
      </c>
      <c r="BJ7" s="1">
        <v>1</v>
      </c>
      <c r="BK7" s="1">
        <v>0</v>
      </c>
      <c r="BL7" s="1">
        <v>0</v>
      </c>
      <c r="BM7" s="71" t="s">
        <v>417</v>
      </c>
    </row>
    <row r="8" spans="1:66">
      <c r="A8" s="2" t="s">
        <v>91</v>
      </c>
      <c r="B8" s="2" t="s">
        <v>418</v>
      </c>
      <c r="C8" s="50" t="s">
        <v>419</v>
      </c>
      <c r="D8" s="2">
        <v>1</v>
      </c>
      <c r="E8" s="21">
        <v>69</v>
      </c>
      <c r="F8" s="72">
        <v>42914</v>
      </c>
      <c r="G8" s="21" t="s">
        <v>112</v>
      </c>
      <c r="H8" s="22" t="s">
        <v>280</v>
      </c>
      <c r="I8" s="7">
        <v>42907</v>
      </c>
      <c r="J8" s="2" t="s">
        <v>52</v>
      </c>
      <c r="K8" s="2" t="s">
        <v>51</v>
      </c>
      <c r="L8" s="2">
        <v>7</v>
      </c>
      <c r="N8" s="9">
        <v>42912</v>
      </c>
      <c r="O8" s="9">
        <v>42912</v>
      </c>
      <c r="P8" s="1">
        <v>55</v>
      </c>
      <c r="Q8" s="1">
        <v>48</v>
      </c>
      <c r="R8" s="9">
        <v>42914</v>
      </c>
      <c r="S8" s="1">
        <v>41</v>
      </c>
      <c r="T8" s="1">
        <v>39</v>
      </c>
      <c r="U8" s="9">
        <v>42914</v>
      </c>
      <c r="V8" s="1">
        <v>41</v>
      </c>
      <c r="W8" s="1">
        <v>39</v>
      </c>
      <c r="X8" s="9">
        <v>42919</v>
      </c>
      <c r="Y8" s="1">
        <v>55</v>
      </c>
      <c r="Z8" s="1">
        <v>48</v>
      </c>
      <c r="AA8" s="9"/>
      <c r="AD8"/>
      <c r="AE8"/>
      <c r="AF8"/>
      <c r="AG8"/>
      <c r="AH8" s="2"/>
      <c r="AI8"/>
      <c r="AJ8"/>
      <c r="AK8"/>
      <c r="AL8"/>
      <c r="AM8"/>
      <c r="AN8"/>
      <c r="AO8"/>
      <c r="AP8" s="71" t="s">
        <v>420</v>
      </c>
      <c r="AS8" s="1" t="s">
        <v>51</v>
      </c>
      <c r="AT8" s="1">
        <v>0</v>
      </c>
      <c r="AU8" s="1">
        <v>0</v>
      </c>
      <c r="AV8" s="9">
        <v>43087</v>
      </c>
      <c r="AX8" s="1" t="s">
        <v>889</v>
      </c>
      <c r="AZ8" s="1">
        <v>5</v>
      </c>
      <c r="BI8" s="9">
        <v>42915</v>
      </c>
      <c r="BJ8" s="1">
        <v>1</v>
      </c>
      <c r="BK8" s="1">
        <v>0</v>
      </c>
      <c r="BL8" s="1">
        <v>0</v>
      </c>
      <c r="BM8" s="76" t="s">
        <v>421</v>
      </c>
    </row>
    <row r="9" spans="1:66">
      <c r="A9" s="2" t="s">
        <v>93</v>
      </c>
      <c r="B9" s="2" t="s">
        <v>422</v>
      </c>
      <c r="C9" s="50" t="s">
        <v>353</v>
      </c>
      <c r="D9" s="2">
        <v>0</v>
      </c>
      <c r="E9" s="21">
        <v>77</v>
      </c>
      <c r="F9" s="72">
        <v>42891</v>
      </c>
      <c r="G9" s="21" t="s">
        <v>11</v>
      </c>
      <c r="H9" s="22" t="s">
        <v>282</v>
      </c>
      <c r="I9" s="7">
        <v>42872</v>
      </c>
      <c r="J9" s="2" t="s">
        <v>52</v>
      </c>
      <c r="K9" s="7" t="s">
        <v>51</v>
      </c>
      <c r="L9" s="77">
        <v>21</v>
      </c>
      <c r="N9" s="9">
        <v>42888</v>
      </c>
      <c r="O9" s="9">
        <v>42888</v>
      </c>
      <c r="P9" s="1">
        <v>50</v>
      </c>
      <c r="Q9" s="1">
        <v>40</v>
      </c>
      <c r="R9" s="9">
        <v>42891</v>
      </c>
      <c r="S9" s="1">
        <v>60</v>
      </c>
      <c r="T9" s="1">
        <v>52</v>
      </c>
      <c r="U9" s="9">
        <v>42891</v>
      </c>
      <c r="V9" s="1">
        <v>60</v>
      </c>
      <c r="W9" s="1">
        <v>52</v>
      </c>
      <c r="X9" s="9">
        <v>42894</v>
      </c>
      <c r="Y9" s="1">
        <v>55</v>
      </c>
      <c r="Z9" s="1">
        <v>42</v>
      </c>
      <c r="AA9" s="9">
        <v>42921</v>
      </c>
      <c r="AB9" s="1">
        <v>72</v>
      </c>
      <c r="AC9" s="1">
        <v>45</v>
      </c>
      <c r="AD9"/>
      <c r="AE9"/>
      <c r="AF9"/>
      <c r="AG9"/>
      <c r="AH9" s="2"/>
      <c r="AI9"/>
      <c r="AJ9"/>
      <c r="AK9"/>
      <c r="AL9"/>
      <c r="AM9"/>
      <c r="AN9"/>
      <c r="AO9"/>
      <c r="AP9" s="71" t="s">
        <v>423</v>
      </c>
      <c r="AS9" s="1" t="s">
        <v>51</v>
      </c>
      <c r="AT9" s="1">
        <v>0</v>
      </c>
      <c r="AU9" s="1">
        <v>0</v>
      </c>
      <c r="AV9" s="9">
        <v>43128</v>
      </c>
      <c r="AX9" s="1" t="s">
        <v>890</v>
      </c>
      <c r="AZ9" s="1">
        <v>3</v>
      </c>
      <c r="BF9" s="1" t="s">
        <v>424</v>
      </c>
      <c r="BG9" s="1" t="s">
        <v>147</v>
      </c>
      <c r="BI9" s="9">
        <v>42892</v>
      </c>
      <c r="BJ9" s="1">
        <v>1</v>
      </c>
      <c r="BK9" s="1">
        <v>0</v>
      </c>
      <c r="BL9" s="1">
        <v>0</v>
      </c>
      <c r="BM9" s="71" t="s">
        <v>409</v>
      </c>
    </row>
    <row r="10" spans="1:66">
      <c r="A10" s="2" t="s">
        <v>97</v>
      </c>
      <c r="B10" s="2" t="s">
        <v>425</v>
      </c>
      <c r="C10" s="50" t="s">
        <v>426</v>
      </c>
      <c r="D10" s="2">
        <v>1</v>
      </c>
      <c r="E10" s="21">
        <v>58</v>
      </c>
      <c r="F10" s="7">
        <v>42914</v>
      </c>
      <c r="G10" s="21" t="s">
        <v>11</v>
      </c>
      <c r="H10" s="22" t="s">
        <v>12</v>
      </c>
      <c r="I10" s="7">
        <v>42893</v>
      </c>
      <c r="J10" s="2" t="s">
        <v>52</v>
      </c>
      <c r="K10" s="2" t="s">
        <v>51</v>
      </c>
      <c r="L10" s="2">
        <v>21</v>
      </c>
      <c r="N10" s="9" t="s">
        <v>147</v>
      </c>
      <c r="O10" s="9">
        <v>42913</v>
      </c>
      <c r="P10" s="1">
        <v>47</v>
      </c>
      <c r="Q10" s="1">
        <v>59</v>
      </c>
      <c r="R10" s="9">
        <v>42914</v>
      </c>
      <c r="S10" s="1">
        <v>44</v>
      </c>
      <c r="T10" s="1">
        <v>59</v>
      </c>
      <c r="U10" s="9">
        <v>42914</v>
      </c>
      <c r="V10" s="1">
        <v>44</v>
      </c>
      <c r="W10" s="1">
        <v>59</v>
      </c>
      <c r="X10" s="9">
        <v>42943</v>
      </c>
      <c r="Y10" s="1">
        <v>37</v>
      </c>
      <c r="Z10" s="1">
        <v>43</v>
      </c>
      <c r="AA10" s="9"/>
      <c r="AD10"/>
      <c r="AE10"/>
      <c r="AF10"/>
      <c r="AG10"/>
      <c r="AH10" s="2"/>
      <c r="AI10"/>
      <c r="AJ10"/>
      <c r="AK10"/>
      <c r="AL10"/>
      <c r="AM10"/>
      <c r="AN10"/>
      <c r="AO10"/>
      <c r="AP10" s="71" t="s">
        <v>428</v>
      </c>
      <c r="AS10" s="1">
        <v>0</v>
      </c>
      <c r="AT10" s="1">
        <v>0</v>
      </c>
      <c r="AU10" s="1">
        <v>0</v>
      </c>
      <c r="AV10" s="9">
        <v>43118</v>
      </c>
      <c r="AX10" s="1" t="s">
        <v>890</v>
      </c>
      <c r="AZ10" s="1" t="s">
        <v>427</v>
      </c>
      <c r="BF10" s="1" t="s">
        <v>429</v>
      </c>
      <c r="BG10" s="1" t="s">
        <v>430</v>
      </c>
      <c r="BH10" s="65" t="s">
        <v>431</v>
      </c>
      <c r="BI10" s="9">
        <v>42915</v>
      </c>
      <c r="BJ10" s="1">
        <v>1</v>
      </c>
      <c r="BK10" s="1">
        <v>0</v>
      </c>
      <c r="BL10" s="1">
        <v>0</v>
      </c>
      <c r="BM10" s="71" t="s">
        <v>432</v>
      </c>
    </row>
    <row r="11" spans="1:66">
      <c r="A11" s="21" t="s">
        <v>102</v>
      </c>
      <c r="B11" s="21">
        <v>3001786893</v>
      </c>
      <c r="C11" s="50" t="s">
        <v>134</v>
      </c>
      <c r="D11" s="47">
        <v>1</v>
      </c>
      <c r="E11" s="21">
        <v>83</v>
      </c>
      <c r="F11" s="23">
        <v>42970</v>
      </c>
      <c r="G11" s="21" t="s">
        <v>11</v>
      </c>
      <c r="H11" s="3" t="s">
        <v>282</v>
      </c>
      <c r="I11" s="7">
        <v>42950</v>
      </c>
      <c r="J11" s="2" t="s">
        <v>52</v>
      </c>
      <c r="K11" s="2" t="s">
        <v>51</v>
      </c>
      <c r="L11" s="2">
        <v>21</v>
      </c>
      <c r="N11" s="9"/>
      <c r="O11" s="9">
        <v>42968</v>
      </c>
      <c r="P11" s="1">
        <v>48</v>
      </c>
      <c r="Q11" s="1">
        <v>48</v>
      </c>
      <c r="U11" s="9">
        <v>42968</v>
      </c>
      <c r="V11" s="1">
        <v>48</v>
      </c>
      <c r="W11" s="1">
        <v>48</v>
      </c>
      <c r="X11" s="9">
        <v>42994</v>
      </c>
      <c r="Y11" s="1">
        <v>47</v>
      </c>
      <c r="Z11" s="1">
        <v>49</v>
      </c>
      <c r="AA11" s="9"/>
      <c r="AD11"/>
      <c r="AE11"/>
      <c r="AF11"/>
      <c r="AG11"/>
      <c r="AH11" s="2"/>
      <c r="AI11"/>
      <c r="AJ11"/>
      <c r="AK11"/>
      <c r="AL11"/>
      <c r="AM11"/>
      <c r="AN11"/>
      <c r="AO11"/>
      <c r="AP11" s="71"/>
      <c r="AS11" s="1">
        <v>0</v>
      </c>
      <c r="AT11" s="1">
        <v>0</v>
      </c>
      <c r="AU11" s="1">
        <v>0</v>
      </c>
      <c r="AV11" s="9">
        <v>43181</v>
      </c>
      <c r="AX11" s="1" t="s">
        <v>890</v>
      </c>
      <c r="BF11" s="1" t="s">
        <v>433</v>
      </c>
      <c r="BH11" s="65"/>
      <c r="BI11" s="9">
        <v>42971</v>
      </c>
      <c r="BJ11" s="1">
        <v>4</v>
      </c>
      <c r="BK11" s="1">
        <v>0</v>
      </c>
      <c r="BL11" s="1">
        <v>0</v>
      </c>
    </row>
    <row r="12" spans="1:66">
      <c r="A12" s="2" t="s">
        <v>115</v>
      </c>
      <c r="B12" s="2" t="s">
        <v>142</v>
      </c>
      <c r="C12" s="50" t="s">
        <v>137</v>
      </c>
      <c r="D12" s="2">
        <v>0</v>
      </c>
      <c r="E12" s="21">
        <v>48</v>
      </c>
      <c r="F12" s="7">
        <v>42977</v>
      </c>
      <c r="G12" s="21" t="s">
        <v>11</v>
      </c>
      <c r="H12" s="22" t="s">
        <v>12</v>
      </c>
      <c r="I12" s="7">
        <v>42950</v>
      </c>
      <c r="J12" s="2" t="s">
        <v>52</v>
      </c>
      <c r="K12" s="2" t="s">
        <v>51</v>
      </c>
      <c r="L12" s="2">
        <v>21</v>
      </c>
      <c r="N12" s="9" t="s">
        <v>147</v>
      </c>
      <c r="O12" s="9">
        <v>42976</v>
      </c>
      <c r="P12" s="1">
        <v>60</v>
      </c>
      <c r="Q12" s="1">
        <v>63</v>
      </c>
      <c r="R12" s="9">
        <v>42977</v>
      </c>
      <c r="S12" s="1">
        <v>53</v>
      </c>
      <c r="T12" s="1">
        <v>39</v>
      </c>
      <c r="U12" s="9">
        <v>42977</v>
      </c>
      <c r="V12" s="1">
        <v>53</v>
      </c>
      <c r="W12" s="1">
        <v>39</v>
      </c>
      <c r="X12" s="9">
        <v>42978</v>
      </c>
      <c r="Y12" s="1">
        <v>61</v>
      </c>
      <c r="Z12" s="1">
        <v>54</v>
      </c>
      <c r="AA12" s="9">
        <v>42979</v>
      </c>
      <c r="AB12" s="1">
        <v>57</v>
      </c>
      <c r="AC12" s="1">
        <v>42</v>
      </c>
      <c r="AD12" s="8">
        <v>42980</v>
      </c>
      <c r="AE12" s="1">
        <v>46</v>
      </c>
      <c r="AF12" s="1">
        <v>24</v>
      </c>
      <c r="AG12" s="8">
        <v>42987</v>
      </c>
      <c r="AH12" s="2"/>
      <c r="AI12"/>
      <c r="AJ12"/>
      <c r="AK12"/>
      <c r="AL12"/>
      <c r="AM12"/>
      <c r="AN12"/>
      <c r="AO12"/>
      <c r="AP12" s="71" t="s">
        <v>896</v>
      </c>
      <c r="AS12" s="1" t="s">
        <v>895</v>
      </c>
      <c r="AT12" s="1">
        <v>0</v>
      </c>
      <c r="AU12" s="1">
        <v>0</v>
      </c>
      <c r="AV12" s="9">
        <v>43158</v>
      </c>
      <c r="AX12" s="1" t="s">
        <v>890</v>
      </c>
      <c r="AZ12" s="1">
        <v>1</v>
      </c>
      <c r="BH12" s="65"/>
      <c r="BI12" s="78">
        <v>42978</v>
      </c>
      <c r="BJ12" s="1">
        <v>1</v>
      </c>
      <c r="BM12" s="71" t="s">
        <v>434</v>
      </c>
    </row>
    <row r="13" spans="1:66">
      <c r="A13" s="2" t="s">
        <v>122</v>
      </c>
      <c r="B13" s="2">
        <v>3003003566</v>
      </c>
      <c r="C13" s="50" t="s">
        <v>435</v>
      </c>
      <c r="D13" s="2">
        <v>1</v>
      </c>
      <c r="E13" s="21">
        <v>77</v>
      </c>
      <c r="F13" s="7">
        <v>43164</v>
      </c>
      <c r="G13" s="2" t="s">
        <v>190</v>
      </c>
      <c r="H13" s="3" t="s">
        <v>12</v>
      </c>
      <c r="I13" s="7">
        <v>43150</v>
      </c>
      <c r="J13" s="2" t="s">
        <v>52</v>
      </c>
      <c r="K13" s="2" t="s">
        <v>51</v>
      </c>
      <c r="L13" s="2">
        <v>21</v>
      </c>
      <c r="N13" s="9">
        <v>43161</v>
      </c>
      <c r="O13" s="9">
        <v>43161</v>
      </c>
      <c r="P13" s="1">
        <v>60</v>
      </c>
      <c r="Q13" s="1">
        <v>53</v>
      </c>
      <c r="R13" s="9">
        <v>43162</v>
      </c>
      <c r="S13" s="1">
        <v>54</v>
      </c>
      <c r="T13" s="1">
        <v>43</v>
      </c>
      <c r="U13" s="9">
        <v>43164</v>
      </c>
      <c r="V13" s="1">
        <v>50</v>
      </c>
      <c r="W13" s="1">
        <v>52</v>
      </c>
      <c r="AS13" s="1" t="s">
        <v>51</v>
      </c>
      <c r="AT13" s="1">
        <v>0</v>
      </c>
      <c r="AU13" s="1">
        <v>0</v>
      </c>
      <c r="AV13" s="9">
        <v>43363</v>
      </c>
      <c r="BF13" s="1" t="s">
        <v>436</v>
      </c>
      <c r="BG13" s="1" t="s">
        <v>437</v>
      </c>
      <c r="BH13" s="1" t="s">
        <v>438</v>
      </c>
      <c r="BI13" s="9">
        <v>42801</v>
      </c>
      <c r="BJ13" s="1">
        <v>5</v>
      </c>
      <c r="BK13" s="1">
        <v>0</v>
      </c>
      <c r="BL13" s="1">
        <v>0</v>
      </c>
    </row>
    <row r="14" spans="1:66">
      <c r="A14" s="2" t="s">
        <v>439</v>
      </c>
      <c r="B14" s="2">
        <v>3000424867</v>
      </c>
      <c r="C14" s="50" t="s">
        <v>440</v>
      </c>
      <c r="D14" s="2">
        <v>1</v>
      </c>
      <c r="E14" s="21">
        <v>40</v>
      </c>
      <c r="F14" s="7">
        <v>43208</v>
      </c>
      <c r="G14" s="2" t="s">
        <v>191</v>
      </c>
      <c r="H14" s="3" t="s">
        <v>12</v>
      </c>
      <c r="I14" s="7">
        <v>43191</v>
      </c>
      <c r="J14" s="2" t="s">
        <v>52</v>
      </c>
      <c r="K14" s="2" t="s">
        <v>51</v>
      </c>
      <c r="L14" s="2">
        <v>21</v>
      </c>
      <c r="N14" s="9"/>
      <c r="O14" s="9">
        <v>43206</v>
      </c>
      <c r="P14" s="1">
        <v>58</v>
      </c>
      <c r="Q14" s="1">
        <v>35</v>
      </c>
      <c r="R14" s="9"/>
      <c r="U14" s="9">
        <v>43208</v>
      </c>
      <c r="V14" s="1">
        <v>25</v>
      </c>
      <c r="W14" s="1">
        <v>43</v>
      </c>
      <c r="X14" s="9">
        <v>43211</v>
      </c>
      <c r="Y14" s="1">
        <v>32</v>
      </c>
      <c r="Z14" s="1">
        <v>27</v>
      </c>
      <c r="AA14" s="9">
        <v>43214</v>
      </c>
      <c r="AB14" s="1">
        <v>27</v>
      </c>
      <c r="AC14" s="1">
        <v>19</v>
      </c>
      <c r="AD14" s="9">
        <v>43216</v>
      </c>
      <c r="AE14" s="1">
        <v>30</v>
      </c>
      <c r="AF14" s="1">
        <v>23</v>
      </c>
      <c r="AG14" s="9">
        <v>43228</v>
      </c>
      <c r="AH14" s="1">
        <v>37</v>
      </c>
      <c r="AI14" s="1">
        <v>33</v>
      </c>
      <c r="AP14" s="65" t="s">
        <v>441</v>
      </c>
      <c r="AS14" s="1">
        <v>0</v>
      </c>
      <c r="AT14" s="1">
        <v>0</v>
      </c>
      <c r="AU14" s="1">
        <v>1</v>
      </c>
      <c r="AV14" s="9">
        <v>43435</v>
      </c>
      <c r="BJ14" s="1">
        <v>2</v>
      </c>
      <c r="BK14" s="1">
        <v>0</v>
      </c>
      <c r="BL14" s="1">
        <v>0</v>
      </c>
    </row>
    <row r="15" spans="1:66">
      <c r="A15" s="2" t="s">
        <v>314</v>
      </c>
      <c r="B15" s="2">
        <v>300862193</v>
      </c>
      <c r="C15" s="50" t="s">
        <v>442</v>
      </c>
      <c r="D15" s="2">
        <v>1</v>
      </c>
      <c r="E15" s="21">
        <v>67</v>
      </c>
      <c r="F15" s="7">
        <v>43234</v>
      </c>
      <c r="G15" s="21" t="s">
        <v>11</v>
      </c>
      <c r="H15" s="21" t="s">
        <v>12</v>
      </c>
      <c r="I15" s="7"/>
      <c r="L15" s="2">
        <v>21</v>
      </c>
      <c r="N15" s="9"/>
      <c r="O15" s="9">
        <v>43231</v>
      </c>
      <c r="P15" s="1">
        <v>51</v>
      </c>
      <c r="Q15" s="1">
        <v>49</v>
      </c>
      <c r="R15" s="9"/>
      <c r="U15" s="9">
        <v>43234</v>
      </c>
      <c r="V15" s="1">
        <v>38</v>
      </c>
      <c r="W15" s="1">
        <v>46</v>
      </c>
      <c r="AP15" s="65" t="s">
        <v>443</v>
      </c>
      <c r="AS15" s="1" t="s">
        <v>897</v>
      </c>
      <c r="AT15" s="1" t="s">
        <v>897</v>
      </c>
      <c r="AU15" s="1" t="s">
        <v>897</v>
      </c>
      <c r="AV15" s="1" t="s">
        <v>897</v>
      </c>
    </row>
    <row r="16" spans="1:66">
      <c r="A16" s="2" t="s">
        <v>184</v>
      </c>
      <c r="B16" s="21">
        <v>3002008694</v>
      </c>
      <c r="C16" s="50" t="s">
        <v>192</v>
      </c>
      <c r="E16" s="21">
        <v>76</v>
      </c>
      <c r="F16" s="7">
        <v>43241</v>
      </c>
      <c r="G16" s="2" t="s">
        <v>11</v>
      </c>
      <c r="H16" s="3" t="s">
        <v>281</v>
      </c>
      <c r="I16" s="7">
        <v>43219</v>
      </c>
      <c r="J16" s="2" t="s">
        <v>52</v>
      </c>
      <c r="K16" s="2" t="s">
        <v>51</v>
      </c>
      <c r="L16" s="2">
        <v>21</v>
      </c>
      <c r="N16" s="9"/>
      <c r="O16" s="9">
        <v>43238</v>
      </c>
      <c r="P16" s="1">
        <v>59</v>
      </c>
      <c r="Q16" s="1">
        <v>61</v>
      </c>
      <c r="R16" s="9"/>
      <c r="U16" s="9">
        <v>43241</v>
      </c>
      <c r="V16" s="1">
        <v>45</v>
      </c>
      <c r="W16" s="1">
        <v>59</v>
      </c>
      <c r="X16" s="9">
        <v>43244</v>
      </c>
      <c r="Y16" s="1">
        <v>65</v>
      </c>
      <c r="Z16" s="1">
        <v>72</v>
      </c>
      <c r="AA16" s="9">
        <v>43255</v>
      </c>
      <c r="AB16" s="1">
        <v>55</v>
      </c>
      <c r="AC16" s="1">
        <v>57</v>
      </c>
      <c r="AD16" s="9">
        <v>43440</v>
      </c>
      <c r="AE16" s="1">
        <v>64</v>
      </c>
      <c r="AF16" s="1">
        <v>47</v>
      </c>
      <c r="AP16" s="65" t="s">
        <v>444</v>
      </c>
      <c r="AR16" s="1">
        <v>1</v>
      </c>
      <c r="AS16" s="1">
        <v>0</v>
      </c>
      <c r="AT16" s="1">
        <v>0</v>
      </c>
      <c r="AU16" s="1">
        <v>0</v>
      </c>
      <c r="AV16" s="9">
        <v>43349</v>
      </c>
      <c r="AX16" s="1" t="s">
        <v>891</v>
      </c>
      <c r="AZ16" s="1">
        <v>3</v>
      </c>
      <c r="BF16" s="1" t="s">
        <v>445</v>
      </c>
      <c r="BG16" s="1" t="s">
        <v>437</v>
      </c>
      <c r="BH16" s="1" t="s">
        <v>446</v>
      </c>
      <c r="BI16" s="9">
        <v>43242</v>
      </c>
      <c r="BJ16" s="1">
        <v>1</v>
      </c>
      <c r="BK16" s="1">
        <v>0</v>
      </c>
      <c r="BL16" s="1">
        <v>0</v>
      </c>
    </row>
    <row r="17" spans="1:65">
      <c r="A17" s="2" t="s">
        <v>185</v>
      </c>
      <c r="B17" s="21">
        <v>3000110112</v>
      </c>
      <c r="C17" s="50" t="s">
        <v>356</v>
      </c>
      <c r="D17" s="2">
        <v>1</v>
      </c>
      <c r="E17" s="21">
        <v>69</v>
      </c>
      <c r="F17" s="7">
        <v>43250</v>
      </c>
      <c r="G17" s="2" t="s">
        <v>191</v>
      </c>
      <c r="H17" s="3" t="s">
        <v>280</v>
      </c>
      <c r="I17" s="7">
        <v>43230</v>
      </c>
      <c r="J17" s="2" t="s">
        <v>52</v>
      </c>
      <c r="K17" s="2" t="s">
        <v>51</v>
      </c>
      <c r="L17" s="2">
        <v>21</v>
      </c>
      <c r="N17" s="9"/>
      <c r="O17" s="9">
        <v>43248</v>
      </c>
      <c r="P17" s="1">
        <v>58</v>
      </c>
      <c r="Q17" s="1">
        <v>51</v>
      </c>
      <c r="R17" s="9"/>
      <c r="U17" s="9">
        <v>43250</v>
      </c>
      <c r="V17" s="1">
        <v>53</v>
      </c>
      <c r="W17" s="1">
        <v>48</v>
      </c>
      <c r="X17" s="9">
        <v>43342</v>
      </c>
      <c r="Y17" s="1">
        <v>48</v>
      </c>
      <c r="Z17" s="1">
        <v>48</v>
      </c>
      <c r="AP17" s="65" t="s">
        <v>447</v>
      </c>
      <c r="AR17" s="1">
        <v>0</v>
      </c>
      <c r="AS17" s="1">
        <v>0</v>
      </c>
      <c r="AT17" s="1">
        <v>0</v>
      </c>
      <c r="AU17" s="1">
        <v>0</v>
      </c>
      <c r="AV17" s="9">
        <v>43349</v>
      </c>
      <c r="AX17" s="1" t="s">
        <v>891</v>
      </c>
      <c r="BI17" s="9">
        <v>43251</v>
      </c>
      <c r="BJ17" s="1">
        <v>1</v>
      </c>
      <c r="BK17" s="1">
        <v>0</v>
      </c>
      <c r="BL17" s="1">
        <v>0</v>
      </c>
    </row>
    <row r="18" spans="1:65">
      <c r="A18" s="2" t="s">
        <v>186</v>
      </c>
      <c r="B18" s="21">
        <v>3003020338</v>
      </c>
      <c r="C18" s="50" t="s">
        <v>357</v>
      </c>
      <c r="E18" s="21">
        <v>61</v>
      </c>
      <c r="F18" s="23">
        <v>43346</v>
      </c>
      <c r="G18" s="2" t="s">
        <v>190</v>
      </c>
      <c r="H18" s="3" t="s">
        <v>12</v>
      </c>
      <c r="I18" s="7">
        <v>43325</v>
      </c>
      <c r="J18" s="2" t="s">
        <v>52</v>
      </c>
      <c r="K18" s="2" t="s">
        <v>51</v>
      </c>
      <c r="L18" s="2">
        <v>21</v>
      </c>
      <c r="N18" s="9"/>
      <c r="O18" s="9">
        <v>43335</v>
      </c>
      <c r="P18" s="1">
        <v>37</v>
      </c>
      <c r="Q18" s="1">
        <v>51</v>
      </c>
      <c r="R18" s="9">
        <v>43346</v>
      </c>
      <c r="S18" s="1">
        <v>34</v>
      </c>
      <c r="T18" s="1">
        <v>38</v>
      </c>
      <c r="U18" s="9"/>
      <c r="X18" s="9">
        <v>43377</v>
      </c>
      <c r="Y18" s="1">
        <v>32</v>
      </c>
      <c r="Z18" s="1">
        <v>40</v>
      </c>
      <c r="AP18" s="65" t="s">
        <v>892</v>
      </c>
      <c r="AR18" s="1">
        <v>0</v>
      </c>
      <c r="AS18" s="1">
        <v>0</v>
      </c>
      <c r="AT18" s="1">
        <v>0</v>
      </c>
      <c r="AU18" s="1">
        <v>1</v>
      </c>
      <c r="AV18" s="9">
        <v>43598</v>
      </c>
      <c r="AX18" s="1" t="s">
        <v>890</v>
      </c>
      <c r="BI18" s="9">
        <v>43347</v>
      </c>
      <c r="BJ18" s="1">
        <v>1</v>
      </c>
      <c r="BK18" s="1">
        <v>0</v>
      </c>
      <c r="BL18" s="1">
        <v>0</v>
      </c>
    </row>
    <row r="19" spans="1:65">
      <c r="A19" s="2" t="s">
        <v>187</v>
      </c>
      <c r="B19" s="21">
        <v>3001797922</v>
      </c>
      <c r="C19" s="50" t="s">
        <v>178</v>
      </c>
      <c r="E19" s="21">
        <v>75</v>
      </c>
      <c r="F19" s="23">
        <v>43369</v>
      </c>
      <c r="G19" s="2" t="s">
        <v>11</v>
      </c>
      <c r="H19" s="3" t="s">
        <v>284</v>
      </c>
      <c r="I19" s="7">
        <v>43328</v>
      </c>
      <c r="J19" s="2" t="s">
        <v>52</v>
      </c>
      <c r="K19" s="2" t="s">
        <v>51</v>
      </c>
      <c r="N19" s="9"/>
      <c r="O19" s="9">
        <v>43364</v>
      </c>
      <c r="P19" s="1">
        <v>58</v>
      </c>
      <c r="Q19" s="1">
        <v>69</v>
      </c>
      <c r="R19" s="9">
        <v>43368</v>
      </c>
      <c r="S19" s="1">
        <v>52</v>
      </c>
      <c r="T19" s="1">
        <v>60</v>
      </c>
      <c r="U19" s="9">
        <v>43369</v>
      </c>
      <c r="V19" s="1">
        <v>56</v>
      </c>
      <c r="W19" s="1">
        <v>63</v>
      </c>
      <c r="X19" s="9">
        <v>43398</v>
      </c>
      <c r="Y19" s="1">
        <v>52</v>
      </c>
      <c r="Z19" s="1">
        <v>59</v>
      </c>
      <c r="AR19" s="1">
        <v>0</v>
      </c>
      <c r="AS19" s="1">
        <v>0</v>
      </c>
      <c r="AT19" s="1">
        <v>0</v>
      </c>
      <c r="AU19" s="1">
        <v>0</v>
      </c>
      <c r="AV19" s="9">
        <v>43558</v>
      </c>
      <c r="AX19" s="1" t="s">
        <v>889</v>
      </c>
      <c r="BI19" s="9">
        <v>43370</v>
      </c>
      <c r="BJ19" s="1">
        <v>0</v>
      </c>
      <c r="BK19" s="1">
        <v>0</v>
      </c>
      <c r="BL19" s="1">
        <v>0</v>
      </c>
    </row>
    <row r="20" spans="1:65">
      <c r="A20" s="2" t="s">
        <v>188</v>
      </c>
      <c r="B20" s="21">
        <v>3003021873</v>
      </c>
      <c r="C20" s="50" t="s">
        <v>358</v>
      </c>
      <c r="E20" s="21">
        <v>77</v>
      </c>
      <c r="F20" s="23">
        <v>43371</v>
      </c>
      <c r="G20" s="2" t="s">
        <v>11</v>
      </c>
      <c r="H20" s="3" t="s">
        <v>281</v>
      </c>
      <c r="I20" s="7">
        <v>43350</v>
      </c>
      <c r="J20" s="2" t="s">
        <v>52</v>
      </c>
      <c r="K20" s="2" t="s">
        <v>51</v>
      </c>
      <c r="L20" s="2">
        <v>21</v>
      </c>
      <c r="N20" s="9"/>
      <c r="O20" s="9">
        <v>43369</v>
      </c>
      <c r="P20" s="1">
        <v>57</v>
      </c>
      <c r="Q20" s="1">
        <v>62</v>
      </c>
      <c r="R20" s="9"/>
      <c r="U20" s="9">
        <v>43371</v>
      </c>
      <c r="V20" s="1">
        <v>54</v>
      </c>
      <c r="W20" s="1">
        <v>55</v>
      </c>
      <c r="X20" s="9">
        <v>43400</v>
      </c>
      <c r="Y20" s="1">
        <v>57</v>
      </c>
      <c r="Z20" s="1">
        <v>64</v>
      </c>
      <c r="AR20" s="1">
        <v>0</v>
      </c>
      <c r="AS20" s="1">
        <v>0</v>
      </c>
      <c r="AT20" s="1">
        <v>0</v>
      </c>
      <c r="AU20" s="1">
        <v>0</v>
      </c>
      <c r="AV20" s="9">
        <v>43648</v>
      </c>
      <c r="AX20" s="1" t="s">
        <v>889</v>
      </c>
      <c r="BI20" s="9">
        <v>43372</v>
      </c>
      <c r="BJ20" s="1">
        <v>14</v>
      </c>
      <c r="BK20" s="1">
        <v>0</v>
      </c>
      <c r="BL20" s="1">
        <v>0</v>
      </c>
    </row>
    <row r="21" spans="1:65">
      <c r="A21" s="2" t="s">
        <v>199</v>
      </c>
      <c r="B21" s="21">
        <v>3000891118</v>
      </c>
      <c r="C21" s="50" t="s">
        <v>200</v>
      </c>
      <c r="E21" s="21">
        <v>78</v>
      </c>
      <c r="F21" s="23">
        <v>43434</v>
      </c>
      <c r="G21" s="2" t="s">
        <v>11</v>
      </c>
      <c r="H21" s="3" t="s">
        <v>285</v>
      </c>
      <c r="I21" s="7">
        <v>43413</v>
      </c>
      <c r="J21" s="2" t="s">
        <v>52</v>
      </c>
      <c r="K21" s="2" t="s">
        <v>51</v>
      </c>
      <c r="L21" s="2">
        <v>21</v>
      </c>
      <c r="N21" s="9"/>
      <c r="O21" s="9">
        <v>43432</v>
      </c>
      <c r="P21" s="1">
        <v>47</v>
      </c>
      <c r="Q21" s="1">
        <v>57</v>
      </c>
      <c r="R21" s="9"/>
      <c r="U21" s="9">
        <v>43434</v>
      </c>
      <c r="V21" s="1">
        <v>49</v>
      </c>
      <c r="W21" s="1">
        <v>48</v>
      </c>
      <c r="AR21" s="1">
        <v>0</v>
      </c>
      <c r="AS21" s="1">
        <v>0</v>
      </c>
      <c r="AT21" s="1">
        <v>0</v>
      </c>
      <c r="AU21" s="1">
        <v>0</v>
      </c>
      <c r="AV21" s="9">
        <v>43654</v>
      </c>
      <c r="AX21" s="1" t="s">
        <v>890</v>
      </c>
      <c r="BJ21" s="1">
        <v>8</v>
      </c>
      <c r="BK21" s="1">
        <v>0</v>
      </c>
      <c r="BL21" s="1">
        <v>0</v>
      </c>
    </row>
    <row r="22" spans="1:65">
      <c r="A22" s="2" t="s">
        <v>201</v>
      </c>
      <c r="B22" s="21">
        <v>3001856471</v>
      </c>
      <c r="C22" s="50" t="s">
        <v>202</v>
      </c>
      <c r="E22" s="21">
        <v>75</v>
      </c>
      <c r="F22" s="23">
        <v>43446</v>
      </c>
      <c r="G22" s="2" t="s">
        <v>203</v>
      </c>
      <c r="H22" s="3" t="s">
        <v>280</v>
      </c>
      <c r="I22" s="7">
        <v>43432</v>
      </c>
      <c r="J22" s="2" t="s">
        <v>52</v>
      </c>
      <c r="K22" s="2" t="s">
        <v>51</v>
      </c>
      <c r="L22" s="2">
        <v>21</v>
      </c>
      <c r="N22" s="9"/>
      <c r="O22" s="9"/>
      <c r="R22" s="9"/>
      <c r="U22" s="9">
        <v>43446</v>
      </c>
      <c r="V22" s="1">
        <v>42</v>
      </c>
      <c r="W22" s="1">
        <v>47</v>
      </c>
      <c r="AR22" s="1">
        <v>0</v>
      </c>
      <c r="AS22" s="1">
        <v>0</v>
      </c>
      <c r="AT22" s="1">
        <v>0</v>
      </c>
      <c r="AU22" s="1">
        <v>0</v>
      </c>
      <c r="AV22" s="9">
        <v>43861</v>
      </c>
      <c r="AX22" s="1" t="s">
        <v>890</v>
      </c>
      <c r="BI22" s="9">
        <v>43447</v>
      </c>
      <c r="BJ22" s="1">
        <v>15</v>
      </c>
      <c r="BK22" s="1">
        <v>0</v>
      </c>
      <c r="BL22" s="1">
        <v>0</v>
      </c>
    </row>
    <row r="23" spans="1:65">
      <c r="A23" s="2" t="s">
        <v>206</v>
      </c>
      <c r="B23" s="21">
        <v>3003035122</v>
      </c>
      <c r="C23" s="50" t="s">
        <v>207</v>
      </c>
      <c r="E23" s="21">
        <v>89</v>
      </c>
      <c r="F23" s="23">
        <v>43460</v>
      </c>
      <c r="G23" s="2" t="s">
        <v>11</v>
      </c>
      <c r="H23" s="3" t="s">
        <v>282</v>
      </c>
      <c r="I23" s="7">
        <v>43439</v>
      </c>
      <c r="J23" s="2" t="s">
        <v>52</v>
      </c>
      <c r="K23" s="2" t="s">
        <v>51</v>
      </c>
      <c r="L23" s="2">
        <v>21</v>
      </c>
      <c r="N23" s="9"/>
      <c r="O23" s="9">
        <v>43456</v>
      </c>
      <c r="P23" s="1">
        <v>38</v>
      </c>
      <c r="Q23" s="1">
        <v>45</v>
      </c>
      <c r="R23" s="9"/>
      <c r="U23" s="9"/>
      <c r="X23" s="9">
        <v>43462</v>
      </c>
      <c r="Y23" s="1">
        <v>41</v>
      </c>
      <c r="Z23" s="1">
        <v>63</v>
      </c>
      <c r="AP23" s="65" t="s">
        <v>893</v>
      </c>
      <c r="AR23" s="1">
        <v>0</v>
      </c>
      <c r="AS23" s="1">
        <v>0</v>
      </c>
      <c r="AT23" s="1">
        <v>0</v>
      </c>
      <c r="AU23" s="1">
        <v>1</v>
      </c>
      <c r="AV23" s="9">
        <v>43652</v>
      </c>
      <c r="BI23" s="9">
        <v>43461</v>
      </c>
      <c r="BJ23" s="1">
        <v>3</v>
      </c>
      <c r="BK23" s="1">
        <v>0</v>
      </c>
      <c r="BL23" s="1">
        <v>0</v>
      </c>
    </row>
    <row r="24" spans="1:65">
      <c r="A24" s="2" t="s">
        <v>217</v>
      </c>
      <c r="B24" s="21">
        <v>3003032161</v>
      </c>
      <c r="C24" s="50" t="s">
        <v>218</v>
      </c>
      <c r="E24" s="21">
        <v>79</v>
      </c>
      <c r="F24" s="23">
        <v>43490</v>
      </c>
      <c r="G24" s="2" t="s">
        <v>11</v>
      </c>
      <c r="H24" s="3" t="s">
        <v>281</v>
      </c>
      <c r="I24" s="7">
        <v>43469</v>
      </c>
      <c r="J24" s="2" t="s">
        <v>52</v>
      </c>
      <c r="K24" s="2" t="s">
        <v>51</v>
      </c>
      <c r="L24" s="2">
        <v>21</v>
      </c>
      <c r="N24" s="9">
        <v>43123</v>
      </c>
      <c r="O24" s="9">
        <v>43488</v>
      </c>
      <c r="P24" s="1">
        <v>62</v>
      </c>
      <c r="Q24" s="1">
        <v>76</v>
      </c>
      <c r="R24" s="9">
        <v>43489</v>
      </c>
      <c r="S24" s="1">
        <v>50</v>
      </c>
      <c r="T24" s="1">
        <v>53</v>
      </c>
      <c r="U24" s="9">
        <v>43490</v>
      </c>
      <c r="V24" s="1">
        <v>45</v>
      </c>
      <c r="W24" s="1">
        <v>44</v>
      </c>
      <c r="X24" s="9">
        <v>43493</v>
      </c>
      <c r="Y24" s="1">
        <v>43</v>
      </c>
      <c r="Z24" s="1">
        <v>56</v>
      </c>
      <c r="AA24" s="9">
        <v>43496</v>
      </c>
      <c r="AB24" s="1">
        <v>57</v>
      </c>
      <c r="AC24" s="1">
        <v>68</v>
      </c>
      <c r="AD24" s="9">
        <v>43519</v>
      </c>
      <c r="AE24" s="1">
        <v>50</v>
      </c>
      <c r="AF24" s="1">
        <v>50</v>
      </c>
      <c r="AP24" s="65" t="s">
        <v>448</v>
      </c>
      <c r="AR24" s="1">
        <v>0</v>
      </c>
      <c r="AS24" s="1" t="s">
        <v>51</v>
      </c>
      <c r="AT24" s="1">
        <v>0</v>
      </c>
      <c r="AU24" s="1">
        <v>0</v>
      </c>
      <c r="AV24" s="9">
        <v>43718</v>
      </c>
      <c r="BI24" s="9">
        <v>43491</v>
      </c>
      <c r="BJ24" s="1">
        <v>6</v>
      </c>
      <c r="BK24" s="1">
        <v>0</v>
      </c>
      <c r="BL24" s="1">
        <v>0</v>
      </c>
    </row>
    <row r="25" spans="1:65">
      <c r="A25" s="2" t="s">
        <v>219</v>
      </c>
      <c r="B25" s="21">
        <v>3003036499</v>
      </c>
      <c r="C25" s="50" t="s">
        <v>220</v>
      </c>
      <c r="E25" s="21">
        <v>60</v>
      </c>
      <c r="F25" s="23">
        <v>43500</v>
      </c>
      <c r="G25" s="2" t="s">
        <v>190</v>
      </c>
      <c r="H25" s="3" t="s">
        <v>283</v>
      </c>
      <c r="I25" s="7">
        <v>43479</v>
      </c>
      <c r="J25" s="2" t="s">
        <v>52</v>
      </c>
      <c r="K25" s="2" t="s">
        <v>51</v>
      </c>
      <c r="L25" s="2">
        <v>21</v>
      </c>
      <c r="N25" s="9"/>
      <c r="O25" s="9">
        <v>43498</v>
      </c>
      <c r="P25" s="1">
        <v>58</v>
      </c>
      <c r="Q25" s="1">
        <v>67</v>
      </c>
      <c r="R25" s="9"/>
      <c r="U25" s="9"/>
      <c r="X25" s="9">
        <v>43505</v>
      </c>
      <c r="Y25" s="1">
        <v>63</v>
      </c>
      <c r="Z25" s="1">
        <v>76</v>
      </c>
      <c r="AR25" s="1">
        <v>0</v>
      </c>
      <c r="AS25" s="1">
        <v>0</v>
      </c>
      <c r="AT25" s="1">
        <v>0</v>
      </c>
      <c r="AU25" s="1">
        <v>0</v>
      </c>
      <c r="AV25" s="9">
        <v>43733</v>
      </c>
      <c r="BI25" s="9">
        <v>43501</v>
      </c>
      <c r="BJ25" s="1">
        <v>1</v>
      </c>
      <c r="BK25" s="1">
        <v>0</v>
      </c>
      <c r="BL25" s="1">
        <v>0</v>
      </c>
    </row>
    <row r="26" spans="1:65">
      <c r="A26" s="2" t="s">
        <v>221</v>
      </c>
      <c r="B26" s="21">
        <v>3003029566</v>
      </c>
      <c r="C26" s="50" t="s">
        <v>359</v>
      </c>
      <c r="E26" s="21">
        <v>83</v>
      </c>
      <c r="F26" s="23">
        <v>43502</v>
      </c>
      <c r="G26" s="21" t="s">
        <v>11</v>
      </c>
      <c r="H26" s="3" t="s">
        <v>282</v>
      </c>
      <c r="I26" s="7">
        <v>43489</v>
      </c>
      <c r="J26" s="2" t="s">
        <v>52</v>
      </c>
      <c r="K26" s="2" t="s">
        <v>51</v>
      </c>
      <c r="L26" s="2">
        <v>14</v>
      </c>
      <c r="N26" s="9"/>
      <c r="O26" s="9">
        <v>43498</v>
      </c>
      <c r="P26" s="1">
        <v>55</v>
      </c>
      <c r="Q26" s="1">
        <v>61</v>
      </c>
      <c r="R26" s="9">
        <v>43501</v>
      </c>
      <c r="S26" s="1">
        <v>62</v>
      </c>
      <c r="T26" s="1">
        <v>63</v>
      </c>
      <c r="U26" s="9">
        <v>43502</v>
      </c>
      <c r="V26" s="1">
        <v>59</v>
      </c>
      <c r="W26" s="1">
        <v>70</v>
      </c>
      <c r="X26" s="9">
        <v>43504</v>
      </c>
      <c r="Y26" s="1">
        <v>60</v>
      </c>
      <c r="Z26" s="1">
        <v>67</v>
      </c>
      <c r="AP26" s="65" t="s">
        <v>894</v>
      </c>
      <c r="AR26" s="1">
        <v>0</v>
      </c>
      <c r="AS26" s="1" t="s">
        <v>406</v>
      </c>
      <c r="AT26" s="1">
        <v>0</v>
      </c>
      <c r="AU26" s="1">
        <v>0</v>
      </c>
      <c r="AV26" s="9">
        <v>43783</v>
      </c>
      <c r="BI26" s="9">
        <v>43503</v>
      </c>
      <c r="BJ26" s="1">
        <v>1</v>
      </c>
      <c r="BK26" s="1">
        <v>0</v>
      </c>
      <c r="BL26" s="1">
        <v>0</v>
      </c>
    </row>
    <row r="27" spans="1:65">
      <c r="A27" s="21" t="s">
        <v>224</v>
      </c>
      <c r="B27" s="21">
        <v>3003036536</v>
      </c>
      <c r="C27" s="50" t="s">
        <v>225</v>
      </c>
      <c r="E27" s="21">
        <v>74</v>
      </c>
      <c r="F27" s="23">
        <v>43539</v>
      </c>
      <c r="G27" s="21" t="s">
        <v>11</v>
      </c>
      <c r="H27" s="22" t="s">
        <v>279</v>
      </c>
      <c r="I27" s="7">
        <v>43518</v>
      </c>
      <c r="J27" s="2" t="s">
        <v>52</v>
      </c>
      <c r="K27" s="2" t="s">
        <v>51</v>
      </c>
      <c r="L27" s="2">
        <v>21</v>
      </c>
      <c r="N27" s="9">
        <v>43537</v>
      </c>
      <c r="O27" s="9">
        <v>43537</v>
      </c>
      <c r="P27" s="1">
        <v>63</v>
      </c>
      <c r="Q27" s="1">
        <v>62</v>
      </c>
      <c r="R27" s="9">
        <v>43538</v>
      </c>
      <c r="S27" s="1">
        <v>61</v>
      </c>
      <c r="T27" s="1">
        <v>84</v>
      </c>
      <c r="U27" s="9">
        <v>43539</v>
      </c>
      <c r="V27" s="1">
        <v>58</v>
      </c>
      <c r="W27" s="1">
        <v>74</v>
      </c>
      <c r="X27" s="9">
        <v>43540</v>
      </c>
      <c r="Y27" s="1">
        <v>49</v>
      </c>
      <c r="Z27" s="1">
        <v>61</v>
      </c>
      <c r="AA27" s="9">
        <v>43544</v>
      </c>
      <c r="AB27" s="1">
        <v>65</v>
      </c>
      <c r="AC27" s="1">
        <v>68</v>
      </c>
      <c r="AD27" s="9">
        <v>43546</v>
      </c>
      <c r="AE27" s="1">
        <v>54</v>
      </c>
      <c r="AF27" s="1">
        <v>67</v>
      </c>
      <c r="AG27" s="9">
        <v>43552</v>
      </c>
      <c r="AH27" s="1">
        <v>55</v>
      </c>
      <c r="AI27" s="1">
        <v>67</v>
      </c>
      <c r="AP27" s="65" t="s">
        <v>449</v>
      </c>
      <c r="AS27" s="1" t="s">
        <v>406</v>
      </c>
      <c r="AT27" s="1">
        <v>0</v>
      </c>
      <c r="AU27" s="1">
        <v>0</v>
      </c>
      <c r="AV27" s="9">
        <v>43734</v>
      </c>
      <c r="BI27" s="9">
        <v>43540</v>
      </c>
      <c r="BJ27" s="1" t="s">
        <v>450</v>
      </c>
      <c r="BK27" s="1">
        <v>0</v>
      </c>
      <c r="BL27" s="1">
        <v>0</v>
      </c>
    </row>
    <row r="28" spans="1:65">
      <c r="A28" s="21" t="s">
        <v>227</v>
      </c>
      <c r="B28" s="21">
        <v>3001443269</v>
      </c>
      <c r="C28" s="50" t="s">
        <v>228</v>
      </c>
      <c r="E28" s="21">
        <v>75</v>
      </c>
      <c r="F28" s="23">
        <v>43556</v>
      </c>
      <c r="G28" s="21" t="s">
        <v>229</v>
      </c>
      <c r="H28" s="22" t="s">
        <v>280</v>
      </c>
      <c r="I28" s="7">
        <v>43535</v>
      </c>
      <c r="J28" s="2" t="s">
        <v>52</v>
      </c>
      <c r="K28" s="2" t="s">
        <v>51</v>
      </c>
      <c r="N28" s="9">
        <v>43554</v>
      </c>
      <c r="O28" s="9">
        <v>43544</v>
      </c>
      <c r="P28" s="1">
        <v>65</v>
      </c>
      <c r="Q28" s="1">
        <v>51</v>
      </c>
      <c r="R28" s="9">
        <v>43551</v>
      </c>
      <c r="S28" s="1">
        <v>52</v>
      </c>
      <c r="T28" s="1">
        <v>68</v>
      </c>
      <c r="U28" s="9">
        <v>43556</v>
      </c>
      <c r="V28" s="1">
        <v>57</v>
      </c>
      <c r="W28" s="1">
        <v>68</v>
      </c>
      <c r="X28" s="9">
        <v>43558</v>
      </c>
      <c r="Y28" s="1">
        <v>64</v>
      </c>
      <c r="Z28" s="1">
        <v>77</v>
      </c>
      <c r="AA28" s="9">
        <v>43563</v>
      </c>
      <c r="AB28" s="1">
        <v>76</v>
      </c>
      <c r="AC28" s="1">
        <v>92</v>
      </c>
      <c r="AD28" s="9">
        <v>43566</v>
      </c>
      <c r="AE28" s="1">
        <v>57</v>
      </c>
      <c r="AF28" s="1">
        <v>62</v>
      </c>
      <c r="AG28" s="9">
        <v>43571</v>
      </c>
      <c r="AH28" s="1">
        <v>58</v>
      </c>
      <c r="AI28" s="1">
        <v>58</v>
      </c>
      <c r="AP28" s="65" t="s">
        <v>451</v>
      </c>
      <c r="AS28" s="1" t="s">
        <v>406</v>
      </c>
      <c r="AT28" s="1">
        <v>0</v>
      </c>
      <c r="AU28" s="1">
        <v>0</v>
      </c>
      <c r="AV28" s="9">
        <v>43739</v>
      </c>
      <c r="BI28" s="9">
        <v>43557</v>
      </c>
      <c r="BJ28" s="1">
        <v>5</v>
      </c>
      <c r="BK28" s="1">
        <v>0</v>
      </c>
      <c r="BL28" s="1">
        <v>0</v>
      </c>
      <c r="BM28" s="71" t="s">
        <v>452</v>
      </c>
    </row>
    <row r="29" spans="1:65">
      <c r="A29" s="21" t="s">
        <v>230</v>
      </c>
      <c r="B29" s="21">
        <v>3003032226</v>
      </c>
      <c r="C29" s="50" t="s">
        <v>231</v>
      </c>
      <c r="E29" s="21">
        <v>64</v>
      </c>
      <c r="F29" s="23">
        <v>43565</v>
      </c>
      <c r="G29" s="21" t="s">
        <v>190</v>
      </c>
      <c r="H29" s="22" t="s">
        <v>277</v>
      </c>
      <c r="I29" s="7">
        <v>43460</v>
      </c>
      <c r="J29" s="2" t="s">
        <v>52</v>
      </c>
      <c r="K29" s="2" t="s">
        <v>51</v>
      </c>
      <c r="N29" s="9">
        <v>43563</v>
      </c>
      <c r="O29" s="9">
        <v>43563</v>
      </c>
      <c r="P29" s="1">
        <v>63</v>
      </c>
      <c r="Q29" s="1">
        <v>75</v>
      </c>
      <c r="R29" s="9">
        <v>43564</v>
      </c>
      <c r="S29" s="1">
        <v>52</v>
      </c>
      <c r="T29" s="1">
        <v>54</v>
      </c>
      <c r="U29" s="9">
        <v>43565</v>
      </c>
      <c r="V29" s="1">
        <v>43</v>
      </c>
      <c r="W29" s="1">
        <v>50</v>
      </c>
      <c r="X29" s="9">
        <v>43567</v>
      </c>
      <c r="Y29" s="1">
        <v>57</v>
      </c>
      <c r="Z29" s="1">
        <v>61</v>
      </c>
      <c r="AA29" s="9">
        <v>43570</v>
      </c>
      <c r="AB29" s="1">
        <v>57</v>
      </c>
      <c r="AC29" s="1">
        <v>56</v>
      </c>
      <c r="AP29" s="65" t="s">
        <v>454</v>
      </c>
      <c r="AS29" s="1" t="s">
        <v>453</v>
      </c>
      <c r="AT29" s="1">
        <v>0</v>
      </c>
      <c r="AU29" s="1">
        <v>0</v>
      </c>
      <c r="AV29" s="9">
        <v>43797</v>
      </c>
      <c r="BI29" s="9">
        <v>43566</v>
      </c>
      <c r="BJ29" s="1">
        <v>7</v>
      </c>
      <c r="BK29" s="1">
        <v>0</v>
      </c>
      <c r="BL29" s="1">
        <v>0</v>
      </c>
    </row>
    <row r="30" spans="1:65">
      <c r="A30" s="21" t="s">
        <v>234</v>
      </c>
      <c r="B30" s="21">
        <v>3003042159</v>
      </c>
      <c r="C30" s="50" t="s">
        <v>235</v>
      </c>
      <c r="E30" s="21">
        <v>57</v>
      </c>
      <c r="F30" s="23">
        <v>43593</v>
      </c>
      <c r="G30" s="21" t="s">
        <v>190</v>
      </c>
      <c r="H30" s="22" t="s">
        <v>12</v>
      </c>
      <c r="I30" s="7">
        <v>43572</v>
      </c>
      <c r="J30" s="2" t="s">
        <v>52</v>
      </c>
      <c r="K30" s="2" t="s">
        <v>51</v>
      </c>
      <c r="O30" s="9">
        <v>43581</v>
      </c>
      <c r="P30" s="1">
        <v>45</v>
      </c>
      <c r="Q30" s="1">
        <v>40</v>
      </c>
      <c r="R30" s="9">
        <v>43592</v>
      </c>
      <c r="S30" s="1">
        <v>38</v>
      </c>
      <c r="T30" s="1">
        <v>44</v>
      </c>
      <c r="U30" s="9">
        <v>43594</v>
      </c>
      <c r="V30" s="1">
        <v>48</v>
      </c>
      <c r="W30" s="1">
        <v>72</v>
      </c>
      <c r="X30" s="9">
        <v>43598</v>
      </c>
      <c r="Y30" s="1">
        <v>47</v>
      </c>
      <c r="Z30" s="1">
        <v>51</v>
      </c>
      <c r="AA30" s="9">
        <v>43623</v>
      </c>
      <c r="AB30" s="1">
        <v>40</v>
      </c>
      <c r="AC30" s="1">
        <v>23</v>
      </c>
      <c r="AD30" s="9">
        <v>43672</v>
      </c>
      <c r="AE30" s="1">
        <v>38</v>
      </c>
      <c r="AF30" s="1">
        <v>41</v>
      </c>
      <c r="AG30" s="9">
        <v>43717</v>
      </c>
      <c r="AH30" s="1">
        <v>53</v>
      </c>
      <c r="AI30" s="1">
        <v>39</v>
      </c>
      <c r="AJ30" s="9">
        <v>43770</v>
      </c>
      <c r="AK30" s="1">
        <v>49</v>
      </c>
      <c r="AL30" s="1">
        <v>49</v>
      </c>
      <c r="AP30" s="65" t="s">
        <v>888</v>
      </c>
      <c r="AS30" s="1">
        <v>0</v>
      </c>
      <c r="AT30" s="1">
        <v>0</v>
      </c>
      <c r="AU30" s="1">
        <v>1</v>
      </c>
      <c r="AV30" s="9">
        <v>43778</v>
      </c>
      <c r="BI30" s="9">
        <v>43594</v>
      </c>
      <c r="BJ30" s="1">
        <v>13</v>
      </c>
      <c r="BK30" s="1">
        <v>0</v>
      </c>
      <c r="BL30" s="1">
        <v>0</v>
      </c>
    </row>
    <row r="31" spans="1:65">
      <c r="A31" s="21" t="s">
        <v>236</v>
      </c>
      <c r="B31" s="21">
        <v>3003043648</v>
      </c>
      <c r="C31" s="50" t="s">
        <v>237</v>
      </c>
      <c r="E31" s="21">
        <v>77</v>
      </c>
      <c r="F31" s="23">
        <v>43607</v>
      </c>
      <c r="G31" s="21" t="s">
        <v>11</v>
      </c>
      <c r="H31" s="22" t="s">
        <v>12</v>
      </c>
      <c r="I31" s="7">
        <v>43586</v>
      </c>
      <c r="J31" s="2" t="s">
        <v>52</v>
      </c>
      <c r="K31" s="2" t="s">
        <v>51</v>
      </c>
      <c r="N31" s="9" t="s">
        <v>456</v>
      </c>
      <c r="O31" s="9">
        <v>43601</v>
      </c>
      <c r="P31" s="1">
        <v>71</v>
      </c>
      <c r="Q31" s="1">
        <v>91</v>
      </c>
      <c r="R31" s="9">
        <v>43605</v>
      </c>
      <c r="S31" s="1">
        <v>65</v>
      </c>
      <c r="T31" s="1">
        <v>89</v>
      </c>
      <c r="U31" s="9">
        <v>43607</v>
      </c>
      <c r="V31" s="1">
        <v>60</v>
      </c>
      <c r="W31" s="1">
        <v>59</v>
      </c>
      <c r="X31" s="9">
        <v>43608</v>
      </c>
      <c r="Y31" s="1">
        <v>55</v>
      </c>
      <c r="Z31" s="1">
        <v>61</v>
      </c>
      <c r="AA31" s="9">
        <v>43610</v>
      </c>
      <c r="AB31" s="1">
        <v>47</v>
      </c>
      <c r="AC31" s="1">
        <v>71</v>
      </c>
      <c r="AD31" s="9">
        <v>43612</v>
      </c>
      <c r="AE31" s="1">
        <v>65</v>
      </c>
      <c r="AF31" s="1">
        <v>73</v>
      </c>
      <c r="AS31" s="1" t="s">
        <v>455</v>
      </c>
      <c r="AT31" s="1">
        <v>0</v>
      </c>
      <c r="AU31" s="1">
        <v>0</v>
      </c>
      <c r="AV31" s="9">
        <v>43839</v>
      </c>
      <c r="BI31" s="9">
        <v>43608</v>
      </c>
      <c r="BJ31" s="1">
        <v>3</v>
      </c>
      <c r="BK31" s="1">
        <v>0</v>
      </c>
      <c r="BL31" s="1">
        <v>0</v>
      </c>
    </row>
    <row r="32" spans="1:65">
      <c r="A32" s="21" t="s">
        <v>239</v>
      </c>
      <c r="B32" s="47">
        <v>3001864251</v>
      </c>
      <c r="C32" s="50" t="s">
        <v>240</v>
      </c>
      <c r="E32" s="21">
        <v>72</v>
      </c>
      <c r="F32" s="23">
        <v>43616</v>
      </c>
      <c r="G32" s="21" t="s">
        <v>213</v>
      </c>
      <c r="H32" s="22" t="s">
        <v>278</v>
      </c>
      <c r="I32" s="7">
        <v>43593</v>
      </c>
      <c r="J32" s="2" t="s">
        <v>52</v>
      </c>
      <c r="K32" s="2" t="s">
        <v>51</v>
      </c>
      <c r="N32" s="9">
        <v>43609</v>
      </c>
      <c r="O32" s="9">
        <v>43609</v>
      </c>
      <c r="P32" s="1">
        <v>63</v>
      </c>
      <c r="Q32" s="1">
        <v>67</v>
      </c>
      <c r="R32" s="9">
        <v>43614</v>
      </c>
      <c r="S32" s="1">
        <v>57</v>
      </c>
      <c r="T32" s="1">
        <v>60</v>
      </c>
      <c r="U32" s="9">
        <v>43616</v>
      </c>
      <c r="V32" s="1">
        <v>58</v>
      </c>
      <c r="W32" s="1">
        <v>55</v>
      </c>
      <c r="X32" s="9">
        <v>43617</v>
      </c>
      <c r="Y32" s="1">
        <v>63</v>
      </c>
      <c r="Z32" s="1">
        <v>49</v>
      </c>
      <c r="AA32" s="9">
        <v>43619</v>
      </c>
      <c r="AB32" s="1">
        <v>55</v>
      </c>
      <c r="AC32" s="1">
        <v>29</v>
      </c>
      <c r="AD32" s="9">
        <v>43621</v>
      </c>
      <c r="AE32" s="1">
        <v>49</v>
      </c>
      <c r="AF32" s="1">
        <v>38</v>
      </c>
      <c r="AG32" s="9">
        <v>43626</v>
      </c>
      <c r="AH32" s="1">
        <v>60</v>
      </c>
      <c r="AI32" s="1">
        <v>68</v>
      </c>
      <c r="AP32" s="65" t="s">
        <v>457</v>
      </c>
      <c r="AS32" s="1" t="s">
        <v>406</v>
      </c>
      <c r="AT32" s="1">
        <v>0</v>
      </c>
      <c r="AU32" s="1">
        <v>0</v>
      </c>
      <c r="AV32" s="1" t="s">
        <v>900</v>
      </c>
      <c r="AX32" s="1" t="s">
        <v>901</v>
      </c>
    </row>
    <row r="33" spans="1:48">
      <c r="A33" s="21" t="s">
        <v>361</v>
      </c>
      <c r="B33" s="59">
        <v>3001757537</v>
      </c>
      <c r="C33" s="84" t="s">
        <v>360</v>
      </c>
      <c r="E33" s="2">
        <v>80</v>
      </c>
      <c r="F33" s="7">
        <v>43628</v>
      </c>
      <c r="G33" s="2" t="s">
        <v>213</v>
      </c>
      <c r="H33" s="22" t="s">
        <v>280</v>
      </c>
      <c r="I33" s="7">
        <v>43607</v>
      </c>
      <c r="J33" s="2" t="s">
        <v>465</v>
      </c>
      <c r="K33" s="2" t="s">
        <v>466</v>
      </c>
      <c r="N33" s="9"/>
      <c r="O33" s="9">
        <v>43622</v>
      </c>
      <c r="P33" s="1">
        <v>41</v>
      </c>
      <c r="Q33" s="1">
        <v>17</v>
      </c>
      <c r="R33" s="9">
        <v>43626</v>
      </c>
      <c r="S33" s="1">
        <v>41</v>
      </c>
      <c r="T33" s="1">
        <v>37</v>
      </c>
      <c r="U33" s="9">
        <v>43628</v>
      </c>
      <c r="V33" s="1">
        <v>33</v>
      </c>
      <c r="W33" s="1">
        <v>30</v>
      </c>
      <c r="X33" s="9">
        <v>43630</v>
      </c>
      <c r="Y33" s="1">
        <v>50</v>
      </c>
      <c r="Z33" s="1">
        <v>34</v>
      </c>
      <c r="AA33" s="9">
        <v>43643</v>
      </c>
      <c r="AB33" s="1">
        <v>49</v>
      </c>
      <c r="AC33" s="1">
        <v>44</v>
      </c>
      <c r="AD33" s="9">
        <v>43685</v>
      </c>
      <c r="AE33" s="1">
        <v>38</v>
      </c>
      <c r="AF33" s="1">
        <v>26</v>
      </c>
      <c r="AG33" s="9">
        <v>43762</v>
      </c>
      <c r="AH33" s="1">
        <v>48</v>
      </c>
      <c r="AI33" s="1">
        <v>41</v>
      </c>
      <c r="AJ33" s="9">
        <v>43923</v>
      </c>
      <c r="AK33" s="1">
        <v>34</v>
      </c>
      <c r="AL33" s="1">
        <v>18</v>
      </c>
      <c r="AP33" s="65" t="s">
        <v>886</v>
      </c>
      <c r="AS33" s="1">
        <v>0</v>
      </c>
      <c r="AT33" s="1">
        <v>0</v>
      </c>
      <c r="AU33" s="1">
        <v>1</v>
      </c>
      <c r="AV33" s="9">
        <v>43923</v>
      </c>
    </row>
    <row r="34" spans="1:48">
      <c r="A34" s="21" t="s">
        <v>375</v>
      </c>
      <c r="B34" s="47"/>
      <c r="C34" s="85" t="s">
        <v>467</v>
      </c>
      <c r="E34" s="2">
        <v>44</v>
      </c>
      <c r="F34" s="7">
        <v>43637</v>
      </c>
      <c r="G34" s="2" t="s">
        <v>468</v>
      </c>
      <c r="H34" s="3" t="s">
        <v>12</v>
      </c>
      <c r="I34" s="7">
        <v>43616</v>
      </c>
      <c r="J34" s="2" t="s">
        <v>52</v>
      </c>
      <c r="K34" s="2" t="s">
        <v>51</v>
      </c>
      <c r="N34" s="9"/>
      <c r="O34" s="9">
        <v>43629</v>
      </c>
      <c r="P34" s="1">
        <v>58</v>
      </c>
      <c r="Q34" s="1">
        <v>57</v>
      </c>
      <c r="R34" s="9">
        <v>43635</v>
      </c>
      <c r="S34" s="1">
        <v>52</v>
      </c>
      <c r="T34" s="1">
        <v>57</v>
      </c>
      <c r="U34" s="9">
        <v>43637</v>
      </c>
      <c r="V34" s="1">
        <v>51</v>
      </c>
      <c r="W34" s="1">
        <v>54</v>
      </c>
      <c r="X34" s="9">
        <v>43640</v>
      </c>
      <c r="Y34" s="1">
        <v>56</v>
      </c>
      <c r="Z34" s="1">
        <v>70</v>
      </c>
      <c r="AA34" s="9">
        <v>43662</v>
      </c>
      <c r="AB34" s="1">
        <v>49</v>
      </c>
      <c r="AC34" s="1">
        <v>51</v>
      </c>
      <c r="AD34" s="9">
        <v>43696</v>
      </c>
      <c r="AE34" s="1">
        <v>48</v>
      </c>
      <c r="AF34" s="1">
        <v>49</v>
      </c>
      <c r="AS34" s="1">
        <v>0</v>
      </c>
      <c r="AT34" s="1">
        <v>0</v>
      </c>
      <c r="AU34" s="1">
        <v>0</v>
      </c>
      <c r="AV34" s="9">
        <v>43803</v>
      </c>
    </row>
    <row r="35" spans="1:48">
      <c r="A35" s="21" t="s">
        <v>482</v>
      </c>
      <c r="B35" s="47">
        <v>3001565630</v>
      </c>
      <c r="C35" s="85" t="s">
        <v>483</v>
      </c>
      <c r="E35" s="2">
        <v>54</v>
      </c>
      <c r="F35" s="7">
        <v>43684</v>
      </c>
      <c r="G35" s="2" t="s">
        <v>213</v>
      </c>
      <c r="H35" s="2" t="s">
        <v>12</v>
      </c>
      <c r="I35" s="7">
        <v>43663</v>
      </c>
      <c r="J35" s="2" t="s">
        <v>52</v>
      </c>
      <c r="K35" s="2" t="s">
        <v>51</v>
      </c>
      <c r="L35" s="2">
        <v>21</v>
      </c>
      <c r="N35" s="9" t="s">
        <v>147</v>
      </c>
      <c r="O35" s="9">
        <v>43678</v>
      </c>
      <c r="P35" s="1">
        <v>43</v>
      </c>
      <c r="Q35" s="1">
        <v>68</v>
      </c>
      <c r="R35" s="9">
        <v>43682</v>
      </c>
      <c r="S35" s="1">
        <v>45</v>
      </c>
      <c r="T35" s="1">
        <v>54</v>
      </c>
      <c r="U35" s="9">
        <v>43685</v>
      </c>
      <c r="V35" s="1">
        <v>47</v>
      </c>
      <c r="W35" s="1">
        <v>48</v>
      </c>
      <c r="X35" s="9">
        <v>43690</v>
      </c>
      <c r="Y35" s="1">
        <v>49</v>
      </c>
      <c r="Z35" s="1">
        <v>48</v>
      </c>
      <c r="AA35" s="9">
        <v>43727</v>
      </c>
      <c r="AB35" s="1">
        <v>50</v>
      </c>
      <c r="AC35" s="1">
        <v>59</v>
      </c>
      <c r="AS35" s="1">
        <v>0</v>
      </c>
      <c r="AT35" s="1">
        <v>0</v>
      </c>
      <c r="AU35" s="1">
        <v>0</v>
      </c>
      <c r="AV35" s="9">
        <v>43869</v>
      </c>
    </row>
    <row r="36" spans="1:48">
      <c r="A36" s="87" t="s">
        <v>488</v>
      </c>
      <c r="B36" s="87">
        <v>3000787291</v>
      </c>
      <c r="C36" s="90" t="s">
        <v>489</v>
      </c>
      <c r="D36" s="91"/>
      <c r="F36" s="91">
        <v>43740</v>
      </c>
      <c r="I36" s="7">
        <v>43719</v>
      </c>
      <c r="J36" s="2" t="s">
        <v>52</v>
      </c>
      <c r="K36" s="2" t="s">
        <v>406</v>
      </c>
      <c r="N36" s="9"/>
      <c r="O36" s="9">
        <v>43728</v>
      </c>
      <c r="P36" s="1">
        <v>25</v>
      </c>
      <c r="Q36" s="1">
        <v>40</v>
      </c>
      <c r="R36" s="9">
        <v>43738</v>
      </c>
      <c r="S36" s="1">
        <v>43</v>
      </c>
      <c r="T36" s="1">
        <v>28</v>
      </c>
      <c r="U36" s="9">
        <v>43739</v>
      </c>
      <c r="V36" s="1">
        <v>46</v>
      </c>
      <c r="W36" s="1">
        <v>72</v>
      </c>
      <c r="X36" s="9">
        <v>43740</v>
      </c>
      <c r="Y36" s="1">
        <v>36</v>
      </c>
      <c r="Z36" s="1">
        <v>27</v>
      </c>
      <c r="AA36" s="9">
        <v>43742</v>
      </c>
      <c r="AB36" s="1">
        <v>43</v>
      </c>
      <c r="AC36" s="1">
        <v>57</v>
      </c>
      <c r="AD36" s="9">
        <v>43743</v>
      </c>
      <c r="AE36" s="1">
        <v>42</v>
      </c>
      <c r="AF36" s="1">
        <v>46</v>
      </c>
      <c r="AG36" s="9">
        <v>43746</v>
      </c>
      <c r="AH36" s="1">
        <v>54</v>
      </c>
      <c r="AI36" s="1">
        <v>39</v>
      </c>
      <c r="AJ36" s="9">
        <v>43753</v>
      </c>
      <c r="AK36" s="1">
        <v>48</v>
      </c>
      <c r="AL36" s="1">
        <v>73</v>
      </c>
      <c r="AM36" s="9">
        <v>43762</v>
      </c>
      <c r="AN36" s="1">
        <v>42</v>
      </c>
      <c r="AO36" s="1">
        <v>78</v>
      </c>
      <c r="AP36" s="187" t="s">
        <v>885</v>
      </c>
      <c r="AR36" s="1">
        <v>0</v>
      </c>
      <c r="AS36" s="1">
        <v>0</v>
      </c>
      <c r="AT36" s="1">
        <v>0</v>
      </c>
      <c r="AU36" s="1">
        <v>1</v>
      </c>
      <c r="AV36" s="9">
        <v>43819</v>
      </c>
    </row>
    <row r="37" spans="1:48">
      <c r="A37" s="87" t="s">
        <v>490</v>
      </c>
      <c r="B37" s="87">
        <v>3003067810</v>
      </c>
      <c r="C37" s="90" t="s">
        <v>491</v>
      </c>
      <c r="D37" s="91"/>
      <c r="F37" s="91">
        <v>43763</v>
      </c>
      <c r="I37" s="7"/>
      <c r="N37" s="9"/>
      <c r="O37" s="9"/>
      <c r="R37" s="9"/>
      <c r="U37" s="9"/>
      <c r="AS37" s="1" t="s">
        <v>897</v>
      </c>
      <c r="AT37" s="1" t="s">
        <v>897</v>
      </c>
      <c r="AU37" s="1" t="s">
        <v>897</v>
      </c>
      <c r="AV37" s="1" t="s">
        <v>897</v>
      </c>
    </row>
    <row r="38" spans="1:48">
      <c r="A38" s="87" t="s">
        <v>570</v>
      </c>
      <c r="B38" s="87">
        <v>3003070385</v>
      </c>
      <c r="C38" s="90" t="s">
        <v>789</v>
      </c>
      <c r="D38" s="91"/>
      <c r="F38" s="91">
        <v>43805</v>
      </c>
      <c r="I38" s="7">
        <v>43777</v>
      </c>
      <c r="J38" s="2" t="s">
        <v>52</v>
      </c>
      <c r="K38" s="2" t="s">
        <v>406</v>
      </c>
      <c r="N38" s="9"/>
      <c r="O38" s="9">
        <v>43795</v>
      </c>
      <c r="P38" s="1">
        <v>38</v>
      </c>
      <c r="Q38" s="1">
        <v>22</v>
      </c>
      <c r="R38" s="9">
        <v>43803</v>
      </c>
      <c r="S38" s="1">
        <v>26</v>
      </c>
      <c r="T38" s="1">
        <v>31</v>
      </c>
      <c r="U38" s="9">
        <v>43805</v>
      </c>
      <c r="V38" s="1">
        <v>41</v>
      </c>
      <c r="W38" s="1">
        <v>40</v>
      </c>
      <c r="X38" s="9">
        <v>43806</v>
      </c>
      <c r="Y38" s="1">
        <v>43</v>
      </c>
      <c r="Z38" s="1">
        <v>53</v>
      </c>
      <c r="AA38" s="9">
        <v>43902</v>
      </c>
      <c r="AB38" s="1">
        <v>33</v>
      </c>
      <c r="AC38" s="1">
        <v>32</v>
      </c>
      <c r="AD38" s="9">
        <v>43907</v>
      </c>
      <c r="AE38" s="1">
        <v>40</v>
      </c>
      <c r="AF38" s="1">
        <v>47</v>
      </c>
      <c r="AP38" s="187" t="s">
        <v>830</v>
      </c>
      <c r="AS38" s="1">
        <v>0</v>
      </c>
      <c r="AT38" s="1">
        <v>0</v>
      </c>
      <c r="AU38" s="1">
        <v>1</v>
      </c>
      <c r="AV38" s="9">
        <v>44107</v>
      </c>
    </row>
    <row r="39" spans="1:48">
      <c r="A39" s="87" t="s">
        <v>578</v>
      </c>
      <c r="B39" s="87">
        <v>3001840052</v>
      </c>
      <c r="C39" s="90" t="s">
        <v>579</v>
      </c>
      <c r="D39" s="88"/>
      <c r="F39" s="91">
        <v>43812</v>
      </c>
      <c r="I39" s="189" t="s">
        <v>884</v>
      </c>
      <c r="J39" s="2" t="s">
        <v>52</v>
      </c>
      <c r="K39" s="2" t="s">
        <v>406</v>
      </c>
      <c r="N39" s="9"/>
      <c r="O39" s="9">
        <v>43602</v>
      </c>
      <c r="P39" s="1">
        <v>51</v>
      </c>
      <c r="Q39" s="1">
        <v>37</v>
      </c>
      <c r="U39" s="9">
        <v>43605</v>
      </c>
      <c r="V39" s="1">
        <v>46</v>
      </c>
      <c r="W39" s="1">
        <v>46</v>
      </c>
      <c r="X39" s="9">
        <v>43608</v>
      </c>
      <c r="Y39" s="1">
        <v>51</v>
      </c>
      <c r="Z39" s="1">
        <v>60</v>
      </c>
      <c r="AA39" s="9">
        <v>43810</v>
      </c>
      <c r="AB39" s="1">
        <v>41</v>
      </c>
      <c r="AC39" s="1">
        <v>39</v>
      </c>
      <c r="AD39" s="9">
        <v>43812</v>
      </c>
      <c r="AE39" s="1">
        <v>37</v>
      </c>
      <c r="AF39" s="1">
        <v>30</v>
      </c>
      <c r="AG39" s="9">
        <v>43813</v>
      </c>
      <c r="AH39" s="1">
        <v>47</v>
      </c>
      <c r="AI39" s="1">
        <v>47</v>
      </c>
      <c r="AP39" s="187" t="s">
        <v>831</v>
      </c>
      <c r="AS39" s="1">
        <v>0</v>
      </c>
      <c r="AT39" s="1">
        <v>0</v>
      </c>
      <c r="AU39" s="1">
        <v>0</v>
      </c>
      <c r="AV39" s="9">
        <v>44069</v>
      </c>
    </row>
    <row r="40" spans="1:48">
      <c r="A40" s="87" t="s">
        <v>583</v>
      </c>
      <c r="B40" s="87">
        <v>3003068447</v>
      </c>
      <c r="C40" s="90" t="s">
        <v>584</v>
      </c>
      <c r="D40" s="88"/>
      <c r="F40" s="91">
        <v>43817</v>
      </c>
      <c r="I40" s="7">
        <v>43797</v>
      </c>
      <c r="J40" s="2" t="s">
        <v>52</v>
      </c>
      <c r="K40" s="2" t="s">
        <v>406</v>
      </c>
      <c r="L40" s="2">
        <v>21</v>
      </c>
      <c r="N40" s="9"/>
      <c r="O40" s="9">
        <v>43815</v>
      </c>
      <c r="P40" s="1">
        <v>57</v>
      </c>
      <c r="Q40" s="1">
        <v>59</v>
      </c>
      <c r="R40" s="9">
        <v>43817</v>
      </c>
      <c r="S40" s="1">
        <v>58</v>
      </c>
      <c r="T40" s="1">
        <v>63</v>
      </c>
      <c r="U40" s="9">
        <v>43819</v>
      </c>
      <c r="V40" s="1">
        <v>42</v>
      </c>
      <c r="W40" s="1">
        <v>47</v>
      </c>
      <c r="X40" s="9">
        <v>43853</v>
      </c>
      <c r="Y40" s="1">
        <v>53</v>
      </c>
      <c r="Z40" s="1">
        <v>55</v>
      </c>
      <c r="AA40" s="9">
        <v>43858</v>
      </c>
      <c r="AB40" s="1">
        <v>52</v>
      </c>
      <c r="AC40" s="1">
        <v>57</v>
      </c>
      <c r="AP40" s="187" t="s">
        <v>832</v>
      </c>
      <c r="AS40" s="1" t="s">
        <v>887</v>
      </c>
      <c r="AT40" s="1">
        <v>0</v>
      </c>
      <c r="AU40" s="1">
        <v>0</v>
      </c>
      <c r="AV40" s="9">
        <v>44013</v>
      </c>
    </row>
    <row r="41" spans="1:48">
      <c r="A41" s="87" t="s">
        <v>585</v>
      </c>
      <c r="B41" s="87">
        <v>3003073963</v>
      </c>
      <c r="C41" s="90" t="s">
        <v>586</v>
      </c>
      <c r="D41" s="91"/>
      <c r="F41" s="91">
        <v>43836</v>
      </c>
      <c r="I41" s="7">
        <v>43817</v>
      </c>
      <c r="J41" s="2" t="s">
        <v>52</v>
      </c>
      <c r="K41" s="2" t="s">
        <v>406</v>
      </c>
      <c r="L41" s="2">
        <v>19</v>
      </c>
      <c r="N41" s="9"/>
      <c r="O41" s="9">
        <v>43824</v>
      </c>
      <c r="P41" s="1">
        <v>47</v>
      </c>
      <c r="Q41" s="1">
        <v>55</v>
      </c>
      <c r="R41" s="9">
        <v>43834</v>
      </c>
      <c r="S41" s="1">
        <v>49</v>
      </c>
      <c r="T41" s="1">
        <v>49</v>
      </c>
      <c r="U41" s="9">
        <v>43836</v>
      </c>
      <c r="V41" s="1">
        <v>45</v>
      </c>
      <c r="W41" s="1">
        <v>59</v>
      </c>
      <c r="X41" s="9">
        <v>43837</v>
      </c>
      <c r="Y41" s="1">
        <v>47</v>
      </c>
      <c r="Z41" s="1">
        <v>46</v>
      </c>
      <c r="AA41" s="9">
        <v>43840</v>
      </c>
      <c r="AB41" s="1">
        <v>39</v>
      </c>
      <c r="AC41" s="1">
        <v>39</v>
      </c>
      <c r="AD41" s="9">
        <v>44116</v>
      </c>
      <c r="AE41" s="1">
        <v>56</v>
      </c>
      <c r="AF41" s="1">
        <v>60</v>
      </c>
      <c r="AP41" s="65" t="s">
        <v>859</v>
      </c>
      <c r="AS41" s="1">
        <v>0</v>
      </c>
      <c r="AT41" s="1">
        <v>0</v>
      </c>
      <c r="AU41" s="1">
        <v>0</v>
      </c>
      <c r="AV41" s="9">
        <v>44106</v>
      </c>
    </row>
    <row r="42" spans="1:48">
      <c r="A42" s="87" t="s">
        <v>589</v>
      </c>
      <c r="B42" s="87">
        <v>3003070360</v>
      </c>
      <c r="C42" s="90" t="s">
        <v>590</v>
      </c>
      <c r="D42" s="91"/>
      <c r="F42" s="91">
        <v>43838</v>
      </c>
      <c r="I42" s="7">
        <v>43817</v>
      </c>
      <c r="J42" s="2" t="s">
        <v>52</v>
      </c>
      <c r="K42" s="2" t="s">
        <v>406</v>
      </c>
      <c r="L42" s="2">
        <v>21</v>
      </c>
      <c r="N42" s="9"/>
      <c r="O42" s="9">
        <v>43825</v>
      </c>
      <c r="P42" s="1">
        <v>43</v>
      </c>
      <c r="Q42" s="1">
        <v>39</v>
      </c>
      <c r="R42" s="9">
        <v>43836</v>
      </c>
      <c r="S42" s="1">
        <v>45</v>
      </c>
      <c r="T42" s="1">
        <v>61</v>
      </c>
      <c r="U42" s="9">
        <v>43838</v>
      </c>
      <c r="V42" s="1">
        <v>33</v>
      </c>
      <c r="W42" s="1">
        <v>26</v>
      </c>
      <c r="X42" s="9">
        <v>43839</v>
      </c>
      <c r="Y42" s="1">
        <v>45</v>
      </c>
      <c r="Z42" s="1">
        <v>38</v>
      </c>
      <c r="AA42" s="9">
        <v>43874</v>
      </c>
      <c r="AB42" s="1">
        <v>43</v>
      </c>
      <c r="AC42" s="1">
        <v>49</v>
      </c>
      <c r="AP42" s="65" t="s">
        <v>860</v>
      </c>
      <c r="AS42" s="1">
        <v>0</v>
      </c>
      <c r="AT42" s="1">
        <v>0</v>
      </c>
      <c r="AU42" s="1">
        <v>1</v>
      </c>
      <c r="AV42" s="9">
        <v>44021</v>
      </c>
    </row>
    <row r="43" spans="1:48">
      <c r="A43" s="87" t="s">
        <v>591</v>
      </c>
      <c r="B43" s="87">
        <v>3003073532</v>
      </c>
      <c r="C43" s="90" t="s">
        <v>592</v>
      </c>
      <c r="D43" s="91"/>
      <c r="F43" s="91">
        <v>43864</v>
      </c>
      <c r="I43" s="7">
        <v>43839</v>
      </c>
      <c r="J43" s="2" t="s">
        <v>52</v>
      </c>
      <c r="K43" s="2" t="s">
        <v>406</v>
      </c>
      <c r="L43" s="2">
        <v>21</v>
      </c>
      <c r="N43" s="9"/>
      <c r="O43" s="9">
        <v>43861</v>
      </c>
      <c r="P43" s="1">
        <v>40</v>
      </c>
      <c r="Q43" s="1">
        <v>44</v>
      </c>
      <c r="R43" s="9">
        <v>43862</v>
      </c>
      <c r="S43" s="1">
        <v>35</v>
      </c>
      <c r="T43" s="1">
        <v>48</v>
      </c>
      <c r="U43" s="9">
        <v>43864</v>
      </c>
      <c r="V43" s="1">
        <v>42</v>
      </c>
      <c r="W43" s="1">
        <v>53</v>
      </c>
      <c r="X43" s="9">
        <v>43865</v>
      </c>
      <c r="Y43" s="1">
        <v>34</v>
      </c>
      <c r="Z43" s="1">
        <v>34</v>
      </c>
      <c r="AA43" s="9">
        <v>43867</v>
      </c>
      <c r="AB43" s="1">
        <v>32</v>
      </c>
      <c r="AC43" s="1">
        <v>44</v>
      </c>
      <c r="AD43" s="9">
        <v>43896</v>
      </c>
      <c r="AE43" s="1">
        <v>29</v>
      </c>
      <c r="AF43" s="1">
        <v>34</v>
      </c>
      <c r="AG43" s="9">
        <v>43937</v>
      </c>
      <c r="AH43" s="1">
        <v>41</v>
      </c>
      <c r="AI43" s="1">
        <v>52</v>
      </c>
      <c r="AP43" s="187" t="s">
        <v>861</v>
      </c>
      <c r="AS43" s="1">
        <v>0</v>
      </c>
      <c r="AT43" s="1">
        <v>0</v>
      </c>
      <c r="AU43" s="1">
        <v>1</v>
      </c>
      <c r="AV43" s="9">
        <v>44063</v>
      </c>
    </row>
    <row r="44" spans="1:48">
      <c r="A44" s="87" t="s">
        <v>595</v>
      </c>
      <c r="B44" s="126">
        <v>3003047654</v>
      </c>
      <c r="C44" s="90" t="s">
        <v>596</v>
      </c>
      <c r="D44" s="142"/>
      <c r="F44" s="91">
        <v>43875</v>
      </c>
      <c r="I44" s="7">
        <v>43854</v>
      </c>
      <c r="J44" s="2" t="s">
        <v>52</v>
      </c>
      <c r="K44" s="2" t="s">
        <v>406</v>
      </c>
      <c r="L44" s="2">
        <v>21</v>
      </c>
      <c r="N44" s="9"/>
      <c r="O44" s="9">
        <v>43873</v>
      </c>
      <c r="P44" s="1">
        <v>49</v>
      </c>
      <c r="Q44" s="1">
        <v>38</v>
      </c>
      <c r="R44" s="9">
        <v>43875</v>
      </c>
      <c r="S44" s="1">
        <v>47</v>
      </c>
      <c r="T44" s="1">
        <v>53</v>
      </c>
      <c r="U44" s="9">
        <v>43876</v>
      </c>
      <c r="V44" s="1">
        <v>49</v>
      </c>
      <c r="W44" s="1">
        <v>54</v>
      </c>
      <c r="X44" s="9">
        <v>43878</v>
      </c>
      <c r="Y44" s="1">
        <v>43</v>
      </c>
      <c r="Z44" s="1">
        <v>48</v>
      </c>
      <c r="AA44" s="9">
        <v>43951</v>
      </c>
      <c r="AB44" s="1">
        <v>37</v>
      </c>
      <c r="AC44" s="1">
        <v>25</v>
      </c>
      <c r="AD44" s="9">
        <v>44007</v>
      </c>
      <c r="AE44" s="1">
        <v>57</v>
      </c>
      <c r="AF44" s="1">
        <v>56</v>
      </c>
      <c r="AP44" s="187" t="s">
        <v>862</v>
      </c>
      <c r="AS44" s="1">
        <v>0</v>
      </c>
      <c r="AT44" s="1">
        <v>0</v>
      </c>
      <c r="AU44" s="1">
        <v>1</v>
      </c>
      <c r="AV44" s="9">
        <v>44063</v>
      </c>
    </row>
    <row r="45" spans="1:48">
      <c r="A45" s="87" t="s">
        <v>598</v>
      </c>
      <c r="B45" s="126">
        <v>3003082632</v>
      </c>
      <c r="C45" s="90" t="s">
        <v>788</v>
      </c>
      <c r="D45" s="91"/>
      <c r="F45" s="91">
        <v>43943</v>
      </c>
      <c r="I45" s="7">
        <v>43929</v>
      </c>
      <c r="J45" s="2" t="s">
        <v>52</v>
      </c>
      <c r="K45" s="2" t="s">
        <v>406</v>
      </c>
      <c r="L45" s="2">
        <v>14</v>
      </c>
      <c r="N45" s="9"/>
      <c r="O45" s="9">
        <v>43938</v>
      </c>
      <c r="P45" s="1">
        <v>35</v>
      </c>
      <c r="Q45" s="1">
        <v>39</v>
      </c>
      <c r="R45" s="9">
        <v>43942</v>
      </c>
      <c r="S45" s="1">
        <v>46</v>
      </c>
      <c r="T45" s="1">
        <v>46</v>
      </c>
      <c r="U45" s="9">
        <v>43945</v>
      </c>
      <c r="V45" s="1">
        <v>35</v>
      </c>
      <c r="W45" s="1">
        <v>23</v>
      </c>
      <c r="X45" s="9">
        <v>43987</v>
      </c>
      <c r="Y45" s="1">
        <v>44</v>
      </c>
      <c r="Z45" s="1">
        <v>45</v>
      </c>
      <c r="AP45" s="65" t="s">
        <v>863</v>
      </c>
      <c r="AS45" s="1">
        <v>0</v>
      </c>
      <c r="AT45" s="1">
        <v>0</v>
      </c>
      <c r="AU45" s="1">
        <v>0</v>
      </c>
      <c r="AV45" s="9">
        <v>44099</v>
      </c>
    </row>
    <row r="46" spans="1:48" ht="19.350000000000001">
      <c r="A46" s="87" t="s">
        <v>600</v>
      </c>
      <c r="B46" s="126">
        <v>3003082574</v>
      </c>
      <c r="C46" s="90" t="s">
        <v>771</v>
      </c>
      <c r="D46" s="142"/>
      <c r="F46" s="91">
        <v>43969</v>
      </c>
      <c r="I46" s="7">
        <v>43948</v>
      </c>
      <c r="J46" s="2" t="s">
        <v>52</v>
      </c>
      <c r="K46" s="2" t="s">
        <v>406</v>
      </c>
      <c r="L46" s="2">
        <v>21</v>
      </c>
      <c r="N46" s="9"/>
      <c r="O46" s="9">
        <v>43966</v>
      </c>
      <c r="P46" s="1">
        <v>34</v>
      </c>
      <c r="Q46" s="1">
        <v>36</v>
      </c>
      <c r="R46" s="9">
        <v>43969</v>
      </c>
      <c r="S46" s="1">
        <v>37</v>
      </c>
      <c r="T46" s="1">
        <v>39</v>
      </c>
      <c r="U46" s="9">
        <v>43971</v>
      </c>
      <c r="V46" s="1">
        <v>40</v>
      </c>
      <c r="W46" s="1">
        <v>25</v>
      </c>
      <c r="X46" s="9">
        <v>44049</v>
      </c>
      <c r="Y46" s="1">
        <v>35</v>
      </c>
      <c r="Z46" s="1">
        <v>40</v>
      </c>
      <c r="AP46" s="65" t="s">
        <v>864</v>
      </c>
      <c r="AS46" s="1">
        <v>0</v>
      </c>
      <c r="AT46" s="1">
        <v>0</v>
      </c>
      <c r="AU46" s="1">
        <v>1</v>
      </c>
      <c r="AV46" s="9">
        <v>44177</v>
      </c>
    </row>
    <row r="47" spans="1:48">
      <c r="A47" s="87" t="s">
        <v>682</v>
      </c>
      <c r="B47" s="126">
        <v>3003082748</v>
      </c>
      <c r="C47" s="90" t="s">
        <v>683</v>
      </c>
      <c r="D47" s="91"/>
      <c r="F47" s="91">
        <v>43978</v>
      </c>
      <c r="I47" s="7">
        <v>43957</v>
      </c>
      <c r="J47" s="2" t="s">
        <v>52</v>
      </c>
      <c r="K47" s="2" t="s">
        <v>406</v>
      </c>
      <c r="L47" s="2">
        <v>21</v>
      </c>
      <c r="N47" s="9"/>
      <c r="O47" s="9">
        <v>43976</v>
      </c>
      <c r="P47" s="1">
        <v>56</v>
      </c>
      <c r="Q47" s="1">
        <v>59</v>
      </c>
      <c r="R47" s="9">
        <v>43978</v>
      </c>
      <c r="S47" s="1">
        <v>33</v>
      </c>
      <c r="T47" s="1">
        <v>39</v>
      </c>
      <c r="U47" s="9">
        <v>43979</v>
      </c>
      <c r="V47" s="1">
        <v>45</v>
      </c>
      <c r="W47" s="1">
        <v>50</v>
      </c>
      <c r="X47" s="9">
        <v>43980</v>
      </c>
      <c r="Y47" s="1">
        <v>47</v>
      </c>
      <c r="Z47" s="1">
        <v>63</v>
      </c>
      <c r="AA47" s="9">
        <v>44014</v>
      </c>
      <c r="AB47" s="1">
        <v>51</v>
      </c>
      <c r="AC47" s="1">
        <v>60</v>
      </c>
      <c r="AP47" s="187" t="s">
        <v>865</v>
      </c>
      <c r="AS47" s="1" t="s">
        <v>866</v>
      </c>
      <c r="AT47" s="1">
        <v>0</v>
      </c>
      <c r="AU47" s="1">
        <v>0</v>
      </c>
      <c r="AV47" s="9">
        <v>44168</v>
      </c>
    </row>
    <row r="48" spans="1:48">
      <c r="A48" s="87" t="s">
        <v>688</v>
      </c>
      <c r="B48" s="126">
        <v>3003085680</v>
      </c>
      <c r="C48" s="90" t="s">
        <v>689</v>
      </c>
      <c r="D48" s="91"/>
      <c r="F48" s="91">
        <v>44071</v>
      </c>
      <c r="I48" s="9">
        <v>44050</v>
      </c>
      <c r="J48" s="2" t="s">
        <v>52</v>
      </c>
      <c r="K48" s="2" t="s">
        <v>406</v>
      </c>
      <c r="L48" s="2">
        <v>21</v>
      </c>
      <c r="N48" s="9"/>
      <c r="O48" s="9">
        <v>44064</v>
      </c>
      <c r="P48" s="1">
        <v>49</v>
      </c>
      <c r="Q48" s="188">
        <v>50</v>
      </c>
      <c r="R48" s="9">
        <v>44070</v>
      </c>
      <c r="S48" s="1">
        <v>51</v>
      </c>
      <c r="T48" s="1">
        <v>54</v>
      </c>
      <c r="U48" s="9">
        <v>44259</v>
      </c>
      <c r="V48" s="1">
        <v>55</v>
      </c>
      <c r="W48" s="1">
        <v>58</v>
      </c>
      <c r="AS48" s="1">
        <v>0</v>
      </c>
      <c r="AT48" s="1">
        <v>0</v>
      </c>
      <c r="AU48" s="1">
        <v>0</v>
      </c>
      <c r="AV48" s="9">
        <v>44259</v>
      </c>
    </row>
    <row r="49" spans="1:65">
      <c r="A49" s="87" t="s">
        <v>690</v>
      </c>
      <c r="B49" s="126">
        <v>3003090111</v>
      </c>
      <c r="C49" s="90" t="s">
        <v>691</v>
      </c>
      <c r="D49" s="91"/>
      <c r="F49" s="91">
        <v>44074</v>
      </c>
      <c r="I49" s="7">
        <v>44053</v>
      </c>
      <c r="J49" s="2" t="s">
        <v>52</v>
      </c>
      <c r="K49" s="2" t="s">
        <v>406</v>
      </c>
      <c r="L49" s="2">
        <v>21</v>
      </c>
      <c r="N49" s="9"/>
      <c r="O49" s="9">
        <v>44061</v>
      </c>
      <c r="P49" s="1">
        <v>56</v>
      </c>
      <c r="Q49" s="1">
        <v>42</v>
      </c>
      <c r="R49" s="9">
        <v>44071</v>
      </c>
      <c r="S49" s="1">
        <v>61</v>
      </c>
      <c r="T49" s="1">
        <v>52</v>
      </c>
      <c r="U49" s="9">
        <v>44076</v>
      </c>
      <c r="V49" s="1">
        <v>53</v>
      </c>
      <c r="W49" s="1">
        <v>44</v>
      </c>
      <c r="X49" s="9">
        <v>44078</v>
      </c>
      <c r="Y49" s="1">
        <v>53</v>
      </c>
      <c r="Z49" s="1">
        <v>52</v>
      </c>
      <c r="AA49" s="9">
        <v>44081</v>
      </c>
      <c r="AB49" s="1">
        <v>52</v>
      </c>
      <c r="AC49" s="1">
        <v>53</v>
      </c>
      <c r="AD49" s="9">
        <v>44092</v>
      </c>
      <c r="AE49" s="1">
        <v>55</v>
      </c>
      <c r="AF49" s="1">
        <v>62</v>
      </c>
      <c r="AG49" s="9">
        <v>44098</v>
      </c>
      <c r="AH49" s="1">
        <v>40</v>
      </c>
      <c r="AI49" s="1">
        <v>47</v>
      </c>
      <c r="AP49" s="65" t="s">
        <v>867</v>
      </c>
      <c r="AR49" s="1">
        <v>1</v>
      </c>
      <c r="AS49" s="1">
        <v>0</v>
      </c>
      <c r="AT49" s="1">
        <v>0</v>
      </c>
      <c r="AU49" s="1">
        <v>0</v>
      </c>
      <c r="AV49" s="9">
        <v>44169</v>
      </c>
      <c r="AX49" s="1" t="s">
        <v>902</v>
      </c>
    </row>
    <row r="50" spans="1:65">
      <c r="A50" s="87" t="s">
        <v>695</v>
      </c>
      <c r="B50" s="126">
        <v>3003093966</v>
      </c>
      <c r="C50" s="90" t="s">
        <v>696</v>
      </c>
      <c r="D50" s="91"/>
      <c r="F50" s="91">
        <v>44125</v>
      </c>
      <c r="I50" s="7">
        <v>44104</v>
      </c>
      <c r="J50" s="2" t="s">
        <v>52</v>
      </c>
      <c r="K50" s="2" t="s">
        <v>406</v>
      </c>
      <c r="L50" s="2">
        <v>21</v>
      </c>
      <c r="N50" s="9"/>
      <c r="O50" s="9">
        <v>44112</v>
      </c>
      <c r="P50" s="1">
        <v>50</v>
      </c>
      <c r="Q50" s="1">
        <v>45</v>
      </c>
      <c r="R50" s="9">
        <v>44123</v>
      </c>
      <c r="S50" s="1">
        <v>58</v>
      </c>
      <c r="T50" s="1">
        <v>63</v>
      </c>
      <c r="U50" s="9">
        <v>44125</v>
      </c>
      <c r="V50" s="1">
        <v>45</v>
      </c>
      <c r="W50" s="1">
        <v>48</v>
      </c>
      <c r="X50" s="9">
        <v>44127</v>
      </c>
      <c r="Y50" s="1">
        <v>55</v>
      </c>
      <c r="Z50" s="1">
        <v>55</v>
      </c>
      <c r="AA50" s="9">
        <v>44131</v>
      </c>
      <c r="AB50" s="1">
        <v>55</v>
      </c>
      <c r="AC50" s="1">
        <v>47</v>
      </c>
      <c r="AD50" s="9">
        <v>44156</v>
      </c>
      <c r="AE50" s="1">
        <v>47</v>
      </c>
      <c r="AF50" s="1">
        <v>41</v>
      </c>
      <c r="AG50" s="9">
        <v>44179</v>
      </c>
      <c r="AH50" s="1">
        <v>39</v>
      </c>
      <c r="AI50" s="1">
        <v>42</v>
      </c>
      <c r="AJ50" s="9">
        <v>44212</v>
      </c>
      <c r="AK50" s="1">
        <v>39</v>
      </c>
      <c r="AL50" s="1">
        <v>64</v>
      </c>
      <c r="AM50" s="9">
        <v>44287</v>
      </c>
      <c r="AN50" s="1">
        <v>42</v>
      </c>
      <c r="AO50" s="1">
        <v>67</v>
      </c>
      <c r="AP50" s="187" t="s">
        <v>875</v>
      </c>
      <c r="AR50" s="1">
        <v>1</v>
      </c>
      <c r="AS50" s="1" t="s">
        <v>866</v>
      </c>
      <c r="AT50" s="1" t="s">
        <v>850</v>
      </c>
      <c r="AU50" s="1">
        <v>0</v>
      </c>
      <c r="AV50" s="9">
        <v>44172</v>
      </c>
    </row>
    <row r="51" spans="1:65">
      <c r="A51" s="87" t="s">
        <v>702</v>
      </c>
      <c r="B51" s="126">
        <v>3003096548</v>
      </c>
      <c r="C51" s="90" t="s">
        <v>703</v>
      </c>
      <c r="D51" s="91"/>
      <c r="F51" s="91">
        <v>44167</v>
      </c>
      <c r="I51" s="7">
        <v>44147</v>
      </c>
      <c r="J51" s="2" t="s">
        <v>52</v>
      </c>
      <c r="K51" s="2" t="s">
        <v>406</v>
      </c>
      <c r="L51" s="2">
        <v>21</v>
      </c>
      <c r="N51" s="9"/>
      <c r="O51" s="9">
        <v>44161</v>
      </c>
      <c r="P51" s="1">
        <v>50</v>
      </c>
      <c r="Q51" s="1">
        <v>49</v>
      </c>
      <c r="R51" s="9">
        <v>44166</v>
      </c>
      <c r="S51" s="1">
        <v>42</v>
      </c>
      <c r="T51" s="1">
        <v>53</v>
      </c>
      <c r="U51" s="9">
        <v>44167</v>
      </c>
      <c r="V51" s="1">
        <v>37</v>
      </c>
      <c r="W51" s="1">
        <v>43</v>
      </c>
      <c r="X51" s="9">
        <v>44169</v>
      </c>
      <c r="Y51" s="1">
        <v>45</v>
      </c>
      <c r="Z51" s="1">
        <v>51</v>
      </c>
      <c r="AP51" s="187" t="s">
        <v>876</v>
      </c>
      <c r="AR51" s="1">
        <v>0</v>
      </c>
      <c r="AS51" s="1">
        <v>0</v>
      </c>
      <c r="AT51" s="1" t="s">
        <v>850</v>
      </c>
      <c r="AU51" s="1">
        <v>0</v>
      </c>
      <c r="AV51" s="9">
        <v>44069</v>
      </c>
    </row>
    <row r="52" spans="1:65">
      <c r="A52" s="87" t="s">
        <v>751</v>
      </c>
      <c r="B52" s="126">
        <v>3003098582</v>
      </c>
      <c r="C52" s="90" t="s">
        <v>748</v>
      </c>
      <c r="D52" s="91"/>
      <c r="F52" s="91">
        <v>44232</v>
      </c>
      <c r="I52" s="7">
        <v>44211</v>
      </c>
      <c r="J52" s="2" t="s">
        <v>52</v>
      </c>
      <c r="K52" s="2" t="s">
        <v>406</v>
      </c>
      <c r="L52" s="2">
        <v>21</v>
      </c>
      <c r="N52" s="9"/>
      <c r="O52" s="9">
        <v>44224</v>
      </c>
      <c r="P52" s="1">
        <v>42</v>
      </c>
      <c r="Q52" s="1">
        <v>48</v>
      </c>
      <c r="R52" s="9">
        <v>44231</v>
      </c>
      <c r="S52" s="1">
        <v>50</v>
      </c>
      <c r="T52" s="1">
        <v>56</v>
      </c>
      <c r="U52" s="9">
        <v>43866</v>
      </c>
      <c r="V52" s="1">
        <v>37</v>
      </c>
      <c r="W52" s="1">
        <v>35</v>
      </c>
      <c r="X52" s="9">
        <v>43869</v>
      </c>
      <c r="Y52" s="1">
        <v>50</v>
      </c>
      <c r="Z52" s="1">
        <v>55</v>
      </c>
      <c r="AA52" s="9">
        <v>44239</v>
      </c>
      <c r="AB52" s="1">
        <v>45</v>
      </c>
      <c r="AC52" s="1">
        <v>49</v>
      </c>
      <c r="AP52" s="65" t="s">
        <v>878</v>
      </c>
      <c r="AR52" s="1">
        <v>0</v>
      </c>
      <c r="AS52" s="1">
        <v>0</v>
      </c>
      <c r="AT52" s="1" t="s">
        <v>850</v>
      </c>
      <c r="AU52" s="1">
        <v>0</v>
      </c>
      <c r="AV52" s="9">
        <v>44420</v>
      </c>
    </row>
    <row r="53" spans="1:65">
      <c r="A53" s="87" t="s">
        <v>752</v>
      </c>
      <c r="B53" s="126">
        <v>3003103506</v>
      </c>
      <c r="C53" s="90" t="s">
        <v>757</v>
      </c>
      <c r="D53" s="91"/>
      <c r="F53" s="91">
        <v>44243</v>
      </c>
      <c r="I53" s="7">
        <v>43861</v>
      </c>
      <c r="J53" s="2" t="s">
        <v>52</v>
      </c>
      <c r="K53" s="2" t="s">
        <v>406</v>
      </c>
      <c r="L53" s="2">
        <v>14</v>
      </c>
      <c r="N53" s="9"/>
      <c r="O53" s="9">
        <v>44231</v>
      </c>
      <c r="P53" s="1">
        <v>32</v>
      </c>
      <c r="Q53" s="1">
        <v>41</v>
      </c>
      <c r="R53" s="9">
        <v>44240</v>
      </c>
      <c r="S53" s="1">
        <v>26</v>
      </c>
      <c r="T53" s="1">
        <v>53</v>
      </c>
      <c r="U53" s="9">
        <v>44242</v>
      </c>
      <c r="V53" s="1">
        <v>34</v>
      </c>
      <c r="W53" s="1">
        <v>59</v>
      </c>
      <c r="X53" s="9">
        <v>44243</v>
      </c>
      <c r="Y53" s="1">
        <v>32</v>
      </c>
      <c r="Z53" s="1">
        <v>30</v>
      </c>
      <c r="AA53" s="9">
        <v>44245</v>
      </c>
      <c r="AB53" s="1">
        <v>38</v>
      </c>
      <c r="AC53" s="1">
        <v>65</v>
      </c>
      <c r="AD53" s="9">
        <v>44273</v>
      </c>
      <c r="AE53" s="1">
        <v>36</v>
      </c>
      <c r="AF53" s="1">
        <v>39</v>
      </c>
      <c r="AG53" s="9">
        <v>44336</v>
      </c>
      <c r="AH53" s="1">
        <v>52</v>
      </c>
      <c r="AI53" s="1">
        <v>50</v>
      </c>
      <c r="AJ53" s="9">
        <v>44434</v>
      </c>
      <c r="AK53" s="1">
        <v>43</v>
      </c>
      <c r="AL53" s="1">
        <v>51</v>
      </c>
      <c r="AP53" s="187" t="s">
        <v>879</v>
      </c>
      <c r="AS53" s="1">
        <v>0</v>
      </c>
      <c r="AT53" s="1">
        <v>0</v>
      </c>
      <c r="AU53" s="1">
        <v>1</v>
      </c>
      <c r="AV53" s="9">
        <v>44434</v>
      </c>
    </row>
    <row r="54" spans="1:65">
      <c r="A54" s="87" t="s">
        <v>753</v>
      </c>
      <c r="B54" s="87">
        <v>3003104675</v>
      </c>
      <c r="C54" s="90" t="s">
        <v>756</v>
      </c>
      <c r="D54" s="91"/>
      <c r="F54" s="91">
        <v>44298</v>
      </c>
      <c r="I54" s="7">
        <v>44272</v>
      </c>
      <c r="J54" s="2" t="s">
        <v>52</v>
      </c>
      <c r="K54" s="2" t="s">
        <v>406</v>
      </c>
      <c r="L54" s="2">
        <v>28</v>
      </c>
      <c r="N54" s="9"/>
      <c r="O54" s="9">
        <v>44295</v>
      </c>
      <c r="P54" s="1">
        <v>56</v>
      </c>
      <c r="Q54" s="1">
        <v>63</v>
      </c>
      <c r="R54" s="9">
        <v>44296</v>
      </c>
      <c r="S54" s="1">
        <v>49</v>
      </c>
      <c r="T54" s="1">
        <v>35</v>
      </c>
      <c r="U54" s="9">
        <v>44298</v>
      </c>
      <c r="V54" s="1">
        <v>38</v>
      </c>
      <c r="W54" s="1">
        <v>42</v>
      </c>
      <c r="X54" s="9">
        <v>44302</v>
      </c>
      <c r="Y54" s="1">
        <v>40</v>
      </c>
      <c r="Z54" s="1">
        <v>23</v>
      </c>
      <c r="AA54" s="9">
        <v>44335</v>
      </c>
      <c r="AB54" s="1">
        <v>50</v>
      </c>
      <c r="AC54" s="1">
        <v>51</v>
      </c>
      <c r="AD54" s="9">
        <v>44405</v>
      </c>
      <c r="AE54" s="1">
        <v>43</v>
      </c>
      <c r="AF54" s="1">
        <v>41</v>
      </c>
      <c r="AG54" s="9">
        <v>44468</v>
      </c>
      <c r="AH54" s="1">
        <v>48</v>
      </c>
      <c r="AI54" s="1">
        <v>70</v>
      </c>
      <c r="AP54" s="65" t="s">
        <v>880</v>
      </c>
      <c r="AS54" s="1">
        <v>0</v>
      </c>
      <c r="AT54" s="1" t="s">
        <v>850</v>
      </c>
      <c r="AU54" s="1">
        <v>0</v>
      </c>
      <c r="AV54" s="1" t="s">
        <v>881</v>
      </c>
    </row>
    <row r="55" spans="1:65">
      <c r="A55" s="87" t="s">
        <v>754</v>
      </c>
      <c r="B55" s="87">
        <v>3003109642</v>
      </c>
      <c r="C55" s="90" t="s">
        <v>758</v>
      </c>
      <c r="D55" s="91"/>
      <c r="F55" s="91">
        <v>44330</v>
      </c>
      <c r="I55" s="7">
        <v>44309</v>
      </c>
      <c r="J55" s="2" t="s">
        <v>52</v>
      </c>
      <c r="K55" s="2" t="s">
        <v>406</v>
      </c>
      <c r="L55" s="2">
        <v>21</v>
      </c>
      <c r="N55" s="9"/>
      <c r="O55" s="9">
        <v>44322</v>
      </c>
      <c r="P55" s="1">
        <v>55</v>
      </c>
      <c r="Q55" s="1">
        <v>61</v>
      </c>
      <c r="R55" s="9">
        <v>44328</v>
      </c>
      <c r="S55" s="1">
        <v>49</v>
      </c>
      <c r="T55" s="1">
        <v>44</v>
      </c>
      <c r="U55" s="9">
        <v>44330</v>
      </c>
      <c r="V55" s="1">
        <v>29</v>
      </c>
      <c r="W55" s="1">
        <v>29</v>
      </c>
      <c r="X55" s="9">
        <v>44333</v>
      </c>
      <c r="Y55" s="1">
        <v>41</v>
      </c>
      <c r="Z55" s="1">
        <v>53</v>
      </c>
      <c r="AA55" s="9">
        <v>44359</v>
      </c>
      <c r="AB55" s="1">
        <v>46</v>
      </c>
      <c r="AC55" s="1">
        <v>58</v>
      </c>
      <c r="AP55" s="65" t="s">
        <v>882</v>
      </c>
      <c r="AS55" s="1">
        <v>0</v>
      </c>
      <c r="AT55" s="1" t="s">
        <v>850</v>
      </c>
      <c r="AU55" s="1">
        <v>0</v>
      </c>
      <c r="AV55" s="1" t="s">
        <v>881</v>
      </c>
    </row>
    <row r="56" spans="1:65">
      <c r="A56" s="87" t="s">
        <v>755</v>
      </c>
      <c r="B56" s="87">
        <v>3001814820</v>
      </c>
      <c r="C56" s="90" t="s">
        <v>761</v>
      </c>
      <c r="D56" s="91"/>
      <c r="F56" s="91">
        <v>44354</v>
      </c>
      <c r="I56" s="7">
        <v>44333</v>
      </c>
      <c r="J56" s="2" t="s">
        <v>52</v>
      </c>
      <c r="K56" s="2" t="s">
        <v>406</v>
      </c>
      <c r="L56" s="2">
        <v>21</v>
      </c>
      <c r="N56" s="9"/>
      <c r="O56" s="9">
        <v>44343</v>
      </c>
      <c r="P56" s="1">
        <v>52</v>
      </c>
      <c r="Q56" s="1">
        <v>46</v>
      </c>
      <c r="R56" s="9">
        <v>44351</v>
      </c>
      <c r="S56" s="1">
        <v>47</v>
      </c>
      <c r="T56" s="1">
        <v>48</v>
      </c>
      <c r="U56" s="9">
        <v>44354</v>
      </c>
      <c r="V56" s="1">
        <v>48</v>
      </c>
      <c r="W56" s="1">
        <v>54</v>
      </c>
      <c r="X56" s="9">
        <v>44358</v>
      </c>
      <c r="Y56" s="1">
        <v>53</v>
      </c>
      <c r="Z56" s="1">
        <v>64</v>
      </c>
      <c r="AA56" s="9">
        <v>44387</v>
      </c>
      <c r="AB56" s="1">
        <v>37</v>
      </c>
      <c r="AC56" s="1">
        <v>44</v>
      </c>
      <c r="AD56" s="9">
        <v>44450</v>
      </c>
      <c r="AE56" s="1">
        <v>48</v>
      </c>
      <c r="AF56" s="1">
        <v>51</v>
      </c>
      <c r="AP56" s="65" t="s">
        <v>883</v>
      </c>
      <c r="AR56" s="1">
        <v>0</v>
      </c>
      <c r="AS56" s="1">
        <v>0</v>
      </c>
      <c r="AT56" s="1" t="s">
        <v>850</v>
      </c>
      <c r="AU56" s="1">
        <v>0</v>
      </c>
      <c r="AV56" s="1" t="s">
        <v>881</v>
      </c>
    </row>
    <row r="57" spans="1:65">
      <c r="A57" s="87" t="s">
        <v>785</v>
      </c>
      <c r="B57" s="87">
        <v>3003114881</v>
      </c>
      <c r="C57" s="90" t="s">
        <v>786</v>
      </c>
      <c r="D57" s="91"/>
      <c r="F57" s="91">
        <v>44473</v>
      </c>
      <c r="I57" s="7">
        <v>44452</v>
      </c>
      <c r="J57" s="2" t="s">
        <v>52</v>
      </c>
      <c r="K57" s="2" t="s">
        <v>406</v>
      </c>
      <c r="L57" s="2">
        <v>21</v>
      </c>
      <c r="N57" s="9"/>
      <c r="O57" s="9">
        <v>44470</v>
      </c>
      <c r="P57" s="1">
        <v>43</v>
      </c>
      <c r="Q57" s="1">
        <v>44</v>
      </c>
      <c r="R57" s="9">
        <v>44473</v>
      </c>
      <c r="S57" s="1">
        <v>44</v>
      </c>
      <c r="T57" s="1">
        <v>50</v>
      </c>
      <c r="U57" s="9">
        <v>44477</v>
      </c>
      <c r="V57" s="1">
        <v>44</v>
      </c>
      <c r="W57" s="1">
        <v>60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 t="s">
        <v>881</v>
      </c>
    </row>
    <row r="58" spans="1:65">
      <c r="A58" s="2" t="s">
        <v>899</v>
      </c>
      <c r="B58" s="87">
        <v>3001917875</v>
      </c>
      <c r="C58" s="90" t="s">
        <v>898</v>
      </c>
      <c r="F58" s="190">
        <v>44487</v>
      </c>
      <c r="I58" s="7">
        <v>44456</v>
      </c>
      <c r="J58" s="2" t="s">
        <v>52</v>
      </c>
      <c r="K58" s="2" t="s">
        <v>406</v>
      </c>
      <c r="N58" s="9"/>
      <c r="O58" s="9">
        <v>44484</v>
      </c>
      <c r="P58" s="1">
        <v>43</v>
      </c>
      <c r="Q58" s="1">
        <v>30</v>
      </c>
      <c r="R58" s="9">
        <v>44487</v>
      </c>
      <c r="S58" s="1">
        <v>50</v>
      </c>
      <c r="T58" s="1">
        <v>36</v>
      </c>
      <c r="U58" s="9"/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 t="s">
        <v>881</v>
      </c>
    </row>
    <row r="59" spans="1:65" ht="15.7" thickBot="1">
      <c r="A59" s="21" t="s">
        <v>903</v>
      </c>
      <c r="B59" s="47"/>
      <c r="C59" s="85" t="s">
        <v>904</v>
      </c>
      <c r="F59" s="190">
        <v>44515</v>
      </c>
      <c r="I59" s="7">
        <v>44494</v>
      </c>
      <c r="J59" s="2" t="s">
        <v>52</v>
      </c>
      <c r="K59" s="2" t="s">
        <v>406</v>
      </c>
      <c r="L59" s="2">
        <v>21</v>
      </c>
      <c r="N59" s="9"/>
      <c r="O59" s="9">
        <v>44504</v>
      </c>
      <c r="P59" s="1">
        <v>42</v>
      </c>
      <c r="R59" s="9"/>
      <c r="U59" s="9"/>
      <c r="AT59" s="1">
        <v>0</v>
      </c>
    </row>
    <row r="60" spans="1:65" s="207" customFormat="1" ht="15.7" thickTop="1">
      <c r="A60" s="194" t="s">
        <v>923</v>
      </c>
      <c r="B60" s="194">
        <v>3000850196</v>
      </c>
      <c r="C60" s="195" t="s">
        <v>924</v>
      </c>
      <c r="D60" s="196">
        <v>18194</v>
      </c>
      <c r="E60" s="203"/>
      <c r="F60" s="196">
        <v>44533</v>
      </c>
      <c r="G60" s="203"/>
      <c r="H60" s="203"/>
      <c r="I60" s="204">
        <v>44512</v>
      </c>
      <c r="J60" s="2" t="s">
        <v>52</v>
      </c>
      <c r="K60" s="2" t="s">
        <v>406</v>
      </c>
      <c r="L60" s="203">
        <v>21</v>
      </c>
      <c r="M60" s="205"/>
      <c r="N60" s="206"/>
      <c r="O60" s="206">
        <v>44518</v>
      </c>
      <c r="P60" s="207">
        <v>33</v>
      </c>
      <c r="Q60" s="207">
        <v>52</v>
      </c>
      <c r="R60" s="206">
        <v>44531</v>
      </c>
      <c r="S60" s="207">
        <v>41</v>
      </c>
      <c r="T60" s="207">
        <v>52</v>
      </c>
      <c r="U60" s="206">
        <v>44533</v>
      </c>
      <c r="V60" s="207">
        <v>25</v>
      </c>
      <c r="W60" s="207">
        <v>51</v>
      </c>
      <c r="X60" s="206">
        <v>44536</v>
      </c>
      <c r="Y60" s="207">
        <v>35</v>
      </c>
      <c r="Z60" s="207">
        <v>73</v>
      </c>
      <c r="AA60" s="206">
        <v>44567</v>
      </c>
      <c r="AB60" s="207">
        <v>50</v>
      </c>
      <c r="AC60" s="207">
        <v>46</v>
      </c>
      <c r="AD60" s="206">
        <v>44623</v>
      </c>
      <c r="AE60" s="207">
        <v>42</v>
      </c>
      <c r="AF60" s="207">
        <v>45</v>
      </c>
      <c r="AP60" s="208" t="s">
        <v>932</v>
      </c>
      <c r="AQ60" s="207">
        <v>0</v>
      </c>
      <c r="AR60" s="207">
        <v>0</v>
      </c>
      <c r="AS60" s="207">
        <v>0</v>
      </c>
      <c r="AT60" s="207">
        <v>0</v>
      </c>
      <c r="AU60" s="207">
        <v>1</v>
      </c>
      <c r="BC60" s="205"/>
      <c r="BM60" s="209"/>
    </row>
    <row r="61" spans="1:65">
      <c r="A61" s="87" t="s">
        <v>925</v>
      </c>
      <c r="B61" s="87">
        <v>3003132867</v>
      </c>
      <c r="C61" s="90" t="s">
        <v>926</v>
      </c>
      <c r="D61" s="91">
        <v>19095</v>
      </c>
      <c r="F61" s="91">
        <v>44609</v>
      </c>
      <c r="I61" s="7">
        <v>44595</v>
      </c>
      <c r="J61" s="2" t="s">
        <v>52</v>
      </c>
      <c r="K61" s="2" t="s">
        <v>406</v>
      </c>
      <c r="L61" s="2">
        <v>21</v>
      </c>
      <c r="N61" s="9"/>
      <c r="O61" s="9">
        <v>44601</v>
      </c>
      <c r="P61" s="1">
        <v>52</v>
      </c>
      <c r="Q61" s="1">
        <v>53</v>
      </c>
      <c r="R61" s="9">
        <v>44606</v>
      </c>
      <c r="S61" s="1">
        <v>55</v>
      </c>
      <c r="T61" s="1">
        <v>43</v>
      </c>
      <c r="U61" s="9">
        <v>44609</v>
      </c>
      <c r="V61" s="1">
        <v>41</v>
      </c>
      <c r="W61" s="1">
        <v>32</v>
      </c>
      <c r="X61" s="9">
        <v>44609</v>
      </c>
      <c r="Y61" s="1">
        <v>57</v>
      </c>
      <c r="Z61" s="1">
        <v>63</v>
      </c>
      <c r="AP61" s="65" t="s">
        <v>934</v>
      </c>
      <c r="AQ61" s="1">
        <v>0</v>
      </c>
      <c r="AR61" s="1">
        <v>0</v>
      </c>
      <c r="AS61" s="1">
        <v>0</v>
      </c>
      <c r="AT61" s="1" t="s">
        <v>850</v>
      </c>
      <c r="AU61" s="1">
        <v>0</v>
      </c>
      <c r="AV61" s="1" t="s">
        <v>881</v>
      </c>
    </row>
    <row r="62" spans="1:65">
      <c r="A62" s="87" t="s">
        <v>927</v>
      </c>
      <c r="B62" s="87">
        <v>3001566298</v>
      </c>
      <c r="C62" s="90" t="s">
        <v>928</v>
      </c>
      <c r="D62" s="91">
        <v>17404</v>
      </c>
      <c r="F62" s="91">
        <v>44629</v>
      </c>
      <c r="I62" s="7">
        <v>44608</v>
      </c>
      <c r="J62" s="2" t="s">
        <v>52</v>
      </c>
      <c r="K62" s="2" t="s">
        <v>406</v>
      </c>
      <c r="L62" s="2">
        <v>21</v>
      </c>
      <c r="N62" s="9"/>
      <c r="O62" s="9">
        <v>44627</v>
      </c>
      <c r="P62" s="1">
        <v>52</v>
      </c>
      <c r="Q62" s="1">
        <v>78</v>
      </c>
      <c r="R62" s="9">
        <v>44628</v>
      </c>
      <c r="S62" s="1">
        <v>61</v>
      </c>
      <c r="T62" s="1">
        <v>75</v>
      </c>
      <c r="U62" s="9">
        <v>44629</v>
      </c>
      <c r="V62" s="1">
        <v>30</v>
      </c>
      <c r="W62" s="1">
        <v>40</v>
      </c>
      <c r="X62" s="9">
        <v>44632</v>
      </c>
      <c r="Y62" s="1">
        <v>45</v>
      </c>
      <c r="Z62" s="1">
        <v>69</v>
      </c>
      <c r="AP62" s="210" t="s">
        <v>935</v>
      </c>
      <c r="AQ62" s="1">
        <v>0</v>
      </c>
      <c r="AR62" s="1">
        <v>0</v>
      </c>
      <c r="AS62" s="1">
        <v>0</v>
      </c>
      <c r="AT62" s="1" t="s">
        <v>850</v>
      </c>
      <c r="AU62" s="1">
        <v>0</v>
      </c>
      <c r="AV62" s="1" t="s">
        <v>881</v>
      </c>
    </row>
    <row r="63" spans="1:65">
      <c r="A63" s="21"/>
      <c r="B63" s="47"/>
      <c r="C63" s="85"/>
      <c r="F63" s="7"/>
      <c r="I63" s="7"/>
      <c r="N63" s="9"/>
      <c r="O63" s="9"/>
      <c r="R63" s="9"/>
      <c r="U63" s="9"/>
    </row>
    <row r="64" spans="1:65">
      <c r="A64" s="21"/>
      <c r="B64" s="47"/>
      <c r="C64" s="85"/>
      <c r="F64" s="7"/>
      <c r="I64" s="7"/>
      <c r="N64" s="9"/>
      <c r="O64" s="9"/>
      <c r="R64" s="9"/>
      <c r="U64" s="9"/>
    </row>
    <row r="65" spans="1:65">
      <c r="A65" s="21"/>
      <c r="B65" s="47"/>
      <c r="C65" s="85"/>
      <c r="F65" s="7"/>
      <c r="I65" s="7"/>
      <c r="N65" s="9"/>
      <c r="O65" s="9"/>
      <c r="R65" s="9"/>
      <c r="U65" s="9"/>
    </row>
    <row r="66" spans="1:65">
      <c r="A66" s="21"/>
      <c r="B66" s="47"/>
      <c r="C66" s="85"/>
      <c r="F66" s="7"/>
      <c r="I66" s="7"/>
      <c r="N66" s="9"/>
      <c r="O66" s="9"/>
      <c r="R66" s="9"/>
      <c r="U66" s="9"/>
    </row>
    <row r="67" spans="1:65">
      <c r="A67" s="21"/>
      <c r="B67" s="47"/>
      <c r="C67" s="52"/>
      <c r="F67" s="7"/>
      <c r="I67" s="7"/>
      <c r="N67" s="9"/>
      <c r="O67" s="9"/>
      <c r="R67" s="9"/>
      <c r="U67" s="9"/>
    </row>
    <row r="68" spans="1:65">
      <c r="A68" s="21"/>
      <c r="B68" s="47"/>
      <c r="C68" s="52"/>
      <c r="F68" s="7"/>
      <c r="I68" s="7"/>
      <c r="N68" s="9"/>
      <c r="O68" s="9"/>
      <c r="R68" s="9"/>
      <c r="U68" s="9"/>
    </row>
    <row r="69" spans="1:65">
      <c r="A69" s="21"/>
      <c r="B69" s="47"/>
      <c r="C69" s="52"/>
      <c r="F69" s="7"/>
      <c r="I69" s="7"/>
      <c r="N69" s="9"/>
      <c r="O69" s="9"/>
      <c r="R69" s="9"/>
      <c r="U69" s="9"/>
    </row>
    <row r="70" spans="1:65">
      <c r="A70" s="21"/>
      <c r="B70" s="47"/>
      <c r="C70" s="52"/>
      <c r="F70" s="7"/>
      <c r="I70" s="7"/>
      <c r="N70" s="9"/>
      <c r="O70" s="9"/>
      <c r="R70" s="9"/>
      <c r="U70" s="9"/>
    </row>
    <row r="71" spans="1:65" s="14" customFormat="1">
      <c r="A71" s="13"/>
      <c r="B71" s="13"/>
      <c r="C71" s="13"/>
      <c r="D71" s="13">
        <f>SUM(D2:D15)</f>
        <v>9</v>
      </c>
      <c r="E71" s="13">
        <f>AVERAGE(E2:E15)</f>
        <v>61.857142857142854</v>
      </c>
      <c r="F71" s="13"/>
      <c r="G71" s="13"/>
      <c r="H71" s="13"/>
      <c r="I71" s="13"/>
      <c r="J71" s="13"/>
      <c r="K71" s="13"/>
      <c r="L71" s="79">
        <f>AVERAGE(L2:L17)</f>
        <v>25.75</v>
      </c>
      <c r="P71" s="15">
        <f>AVERAGE(P2:P17)</f>
        <v>53.6875</v>
      </c>
      <c r="Q71" s="80">
        <f>AVERAGE(Q2:Q17)</f>
        <v>50.1875</v>
      </c>
      <c r="S71" s="80">
        <f>AVERAGE(S2:S13)</f>
        <v>51</v>
      </c>
      <c r="V71" s="80">
        <f>AVERAGE(V2:V13)</f>
        <v>49.75</v>
      </c>
      <c r="Z71" s="14">
        <f>AVERAGE(Z2:Z12)</f>
        <v>44.272727272727273</v>
      </c>
      <c r="AP71" s="81"/>
      <c r="AS71" s="1"/>
      <c r="BM71" s="82"/>
    </row>
    <row r="73" spans="1:65">
      <c r="H73" s="83" t="s">
        <v>458</v>
      </c>
      <c r="I73" s="83" t="s">
        <v>459</v>
      </c>
    </row>
    <row r="74" spans="1:65">
      <c r="I74" s="76" t="s">
        <v>460</v>
      </c>
    </row>
    <row r="75" spans="1:65">
      <c r="H75" s="2" t="s">
        <v>461</v>
      </c>
      <c r="I75" s="85" t="s">
        <v>462</v>
      </c>
    </row>
    <row r="76" spans="1:65">
      <c r="H76" s="2" t="s">
        <v>463</v>
      </c>
      <c r="I76" s="3" t="s">
        <v>464</v>
      </c>
      <c r="AS76" s="1">
        <v>0</v>
      </c>
    </row>
  </sheetData>
  <autoFilter ref="A1:BN76" xr:uid="{18A734BB-B883-B24B-909F-114A812A97E8}"/>
  <phoneticPr fontId="1"/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FA31-F919-224F-BC3D-126E51E37339}">
  <dimension ref="B4:E40"/>
  <sheetViews>
    <sheetView zoomScale="159" workbookViewId="0">
      <selection activeCell="D20" sqref="D20"/>
    </sheetView>
  </sheetViews>
  <sheetFormatPr defaultColWidth="11" defaultRowHeight="15.35"/>
  <cols>
    <col min="2" max="2" width="26.6640625" customWidth="1"/>
    <col min="3" max="4" width="37.83203125" customWidth="1"/>
    <col min="5" max="5" width="35" customWidth="1"/>
    <col min="6" max="6" width="31.83203125" customWidth="1"/>
  </cols>
  <sheetData>
    <row r="4" spans="2:5">
      <c r="C4" s="1" t="s">
        <v>555</v>
      </c>
      <c r="D4" s="1" t="s">
        <v>524</v>
      </c>
      <c r="E4" s="1" t="s">
        <v>543</v>
      </c>
    </row>
    <row r="5" spans="2:5">
      <c r="C5" s="7">
        <v>43777</v>
      </c>
      <c r="D5" s="7">
        <v>43777</v>
      </c>
      <c r="E5" s="7">
        <v>43777</v>
      </c>
    </row>
    <row r="6" spans="2:5">
      <c r="B6" t="s">
        <v>542</v>
      </c>
      <c r="C6" s="1">
        <v>36</v>
      </c>
      <c r="D6" s="2">
        <v>15</v>
      </c>
      <c r="E6" s="1">
        <v>21</v>
      </c>
    </row>
    <row r="7" spans="2:5">
      <c r="B7" t="s">
        <v>327</v>
      </c>
      <c r="C7" s="56" t="s">
        <v>502</v>
      </c>
      <c r="D7" s="56" t="s">
        <v>523</v>
      </c>
      <c r="E7" s="56" t="s">
        <v>546</v>
      </c>
    </row>
    <row r="8" spans="2:5">
      <c r="B8" t="s">
        <v>4</v>
      </c>
      <c r="C8" s="60" t="s">
        <v>503</v>
      </c>
      <c r="D8" s="60" t="s">
        <v>533</v>
      </c>
      <c r="E8" s="60" t="s">
        <v>549</v>
      </c>
    </row>
    <row r="9" spans="2:5">
      <c r="B9" t="s">
        <v>323</v>
      </c>
      <c r="C9" s="56" t="s">
        <v>504</v>
      </c>
      <c r="D9" s="56" t="s">
        <v>534</v>
      </c>
      <c r="E9" s="56" t="s">
        <v>320</v>
      </c>
    </row>
    <row r="10" spans="2:5">
      <c r="B10" t="s">
        <v>286</v>
      </c>
      <c r="C10" s="56" t="s">
        <v>505</v>
      </c>
      <c r="D10" s="56" t="s">
        <v>525</v>
      </c>
      <c r="E10" s="56" t="s">
        <v>544</v>
      </c>
    </row>
    <row r="11" spans="2:5">
      <c r="B11" t="s">
        <v>287</v>
      </c>
      <c r="C11" s="56" t="s">
        <v>321</v>
      </c>
      <c r="D11" s="56" t="s">
        <v>526</v>
      </c>
      <c r="E11" s="56" t="s">
        <v>556</v>
      </c>
    </row>
    <row r="12" spans="2:5">
      <c r="B12" t="s">
        <v>348</v>
      </c>
      <c r="C12" s="56" t="s">
        <v>507</v>
      </c>
      <c r="D12" s="56"/>
      <c r="E12" s="56"/>
    </row>
    <row r="13" spans="2:5">
      <c r="B13" t="s">
        <v>508</v>
      </c>
      <c r="C13" s="56" t="s">
        <v>509</v>
      </c>
      <c r="D13" s="56"/>
      <c r="E13" s="56"/>
    </row>
    <row r="14" spans="2:5">
      <c r="B14" t="s">
        <v>306</v>
      </c>
      <c r="C14" s="60" t="s">
        <v>510</v>
      </c>
      <c r="D14" s="60" t="s">
        <v>535</v>
      </c>
      <c r="E14" s="60" t="s">
        <v>550</v>
      </c>
    </row>
    <row r="15" spans="2:5">
      <c r="B15" t="s">
        <v>307</v>
      </c>
      <c r="C15" s="56" t="s">
        <v>540</v>
      </c>
      <c r="D15" s="56" t="s">
        <v>527</v>
      </c>
      <c r="E15" s="56" t="s">
        <v>320</v>
      </c>
    </row>
    <row r="16" spans="2:5">
      <c r="B16" t="s">
        <v>318</v>
      </c>
      <c r="C16" s="56" t="s">
        <v>330</v>
      </c>
      <c r="D16" s="56" t="s">
        <v>528</v>
      </c>
      <c r="E16" s="56" t="s">
        <v>545</v>
      </c>
    </row>
    <row r="17" spans="2:5">
      <c r="B17" t="s">
        <v>319</v>
      </c>
      <c r="C17" s="56" t="s">
        <v>511</v>
      </c>
      <c r="D17" s="56" t="s">
        <v>536</v>
      </c>
      <c r="E17" s="56" t="s">
        <v>551</v>
      </c>
    </row>
    <row r="18" spans="2:5">
      <c r="B18" t="s">
        <v>476</v>
      </c>
      <c r="C18" s="56"/>
      <c r="D18" s="56"/>
      <c r="E18" s="56"/>
    </row>
    <row r="19" spans="2:5">
      <c r="B19" s="2" t="s">
        <v>478</v>
      </c>
      <c r="C19" s="56" t="s">
        <v>512</v>
      </c>
      <c r="D19" s="56" t="s">
        <v>569</v>
      </c>
      <c r="E19" s="56" t="s">
        <v>552</v>
      </c>
    </row>
    <row r="20" spans="2:5">
      <c r="B20" s="1" t="s">
        <v>477</v>
      </c>
      <c r="C20" s="56" t="s">
        <v>513</v>
      </c>
      <c r="D20" s="56" t="s">
        <v>537</v>
      </c>
      <c r="E20" s="56" t="s">
        <v>551</v>
      </c>
    </row>
    <row r="21" spans="2:5">
      <c r="B21" t="s">
        <v>288</v>
      </c>
      <c r="C21" s="56" t="s">
        <v>320</v>
      </c>
      <c r="D21" s="56" t="s">
        <v>320</v>
      </c>
      <c r="E21" s="56" t="s">
        <v>320</v>
      </c>
    </row>
    <row r="22" spans="2:5">
      <c r="B22" t="s">
        <v>309</v>
      </c>
      <c r="C22" s="56" t="s">
        <v>332</v>
      </c>
      <c r="D22" s="56" t="s">
        <v>320</v>
      </c>
      <c r="E22" s="56" t="s">
        <v>332</v>
      </c>
    </row>
    <row r="23" spans="2:5">
      <c r="B23" t="s">
        <v>308</v>
      </c>
      <c r="C23" s="56" t="s">
        <v>553</v>
      </c>
      <c r="D23" s="56" t="s">
        <v>320</v>
      </c>
      <c r="E23" s="56" t="s">
        <v>553</v>
      </c>
    </row>
    <row r="24" spans="2:5">
      <c r="B24" t="s">
        <v>310</v>
      </c>
      <c r="C24" s="56" t="s">
        <v>514</v>
      </c>
      <c r="D24" s="56" t="s">
        <v>320</v>
      </c>
      <c r="E24" s="56" t="s">
        <v>514</v>
      </c>
    </row>
    <row r="25" spans="2:5">
      <c r="C25" s="56"/>
      <c r="D25" s="56"/>
      <c r="E25" s="56"/>
    </row>
    <row r="26" spans="2:5">
      <c r="B26" t="s">
        <v>311</v>
      </c>
      <c r="C26" s="56" t="s">
        <v>515</v>
      </c>
      <c r="D26" s="56" t="s">
        <v>538</v>
      </c>
      <c r="E26" s="56" t="s">
        <v>554</v>
      </c>
    </row>
    <row r="27" spans="2:5">
      <c r="B27" t="s">
        <v>343</v>
      </c>
      <c r="C27" s="56" t="s">
        <v>516</v>
      </c>
      <c r="D27" s="56" t="s">
        <v>529</v>
      </c>
      <c r="E27" s="56" t="s">
        <v>547</v>
      </c>
    </row>
    <row r="28" spans="2:5">
      <c r="B28" t="s">
        <v>312</v>
      </c>
      <c r="C28" s="56" t="s">
        <v>517</v>
      </c>
      <c r="D28" s="56" t="s">
        <v>530</v>
      </c>
      <c r="E28" s="56" t="s">
        <v>548</v>
      </c>
    </row>
    <row r="29" spans="2:5">
      <c r="B29" s="57" t="s">
        <v>12</v>
      </c>
      <c r="C29" s="56" t="s">
        <v>559</v>
      </c>
      <c r="D29" s="56" t="s">
        <v>563</v>
      </c>
      <c r="E29" s="56" t="s">
        <v>565</v>
      </c>
    </row>
    <row r="30" spans="2:5">
      <c r="B30" s="57" t="s">
        <v>557</v>
      </c>
      <c r="C30" s="56" t="s">
        <v>560</v>
      </c>
      <c r="D30" s="56" t="s">
        <v>563</v>
      </c>
      <c r="E30" s="56" t="s">
        <v>566</v>
      </c>
    </row>
    <row r="31" spans="2:5">
      <c r="B31" s="57" t="s">
        <v>558</v>
      </c>
      <c r="C31" s="56" t="s">
        <v>561</v>
      </c>
      <c r="D31" s="56" t="s">
        <v>564</v>
      </c>
      <c r="E31" s="56" t="s">
        <v>567</v>
      </c>
    </row>
    <row r="32" spans="2:5">
      <c r="B32" s="57" t="s">
        <v>215</v>
      </c>
      <c r="C32" s="56" t="s">
        <v>562</v>
      </c>
      <c r="D32" s="56" t="s">
        <v>564</v>
      </c>
      <c r="E32" s="56" t="s">
        <v>568</v>
      </c>
    </row>
    <row r="33" spans="2:5">
      <c r="C33" s="56"/>
      <c r="D33" s="56"/>
      <c r="E33" s="56"/>
    </row>
    <row r="34" spans="2:5">
      <c r="B34" t="s">
        <v>304</v>
      </c>
      <c r="C34" s="56"/>
      <c r="D34" s="56"/>
      <c r="E34" s="56"/>
    </row>
    <row r="35" spans="2:5">
      <c r="B35" s="57" t="s">
        <v>302</v>
      </c>
      <c r="C35" s="56" t="s">
        <v>541</v>
      </c>
      <c r="D35" s="56" t="s">
        <v>320</v>
      </c>
      <c r="E35" s="56" t="s">
        <v>541</v>
      </c>
    </row>
    <row r="36" spans="2:5">
      <c r="B36" s="57" t="s">
        <v>303</v>
      </c>
      <c r="C36" s="56" t="s">
        <v>522</v>
      </c>
      <c r="D36" s="56" t="s">
        <v>320</v>
      </c>
      <c r="E36" s="56" t="s">
        <v>522</v>
      </c>
    </row>
    <row r="37" spans="2:5">
      <c r="C37" s="56"/>
      <c r="D37" s="56"/>
      <c r="E37" s="56"/>
    </row>
    <row r="38" spans="2:5">
      <c r="B38" t="s">
        <v>305</v>
      </c>
      <c r="C38" s="56"/>
      <c r="D38" s="56"/>
      <c r="E38" s="56"/>
    </row>
    <row r="39" spans="2:5">
      <c r="B39" s="57" t="s">
        <v>302</v>
      </c>
      <c r="C39" s="56" t="s">
        <v>320</v>
      </c>
      <c r="D39" s="56" t="s">
        <v>320</v>
      </c>
      <c r="E39" s="56" t="s">
        <v>320</v>
      </c>
    </row>
    <row r="40" spans="2:5">
      <c r="B40" s="57" t="s">
        <v>303</v>
      </c>
      <c r="C40" s="56" t="s">
        <v>320</v>
      </c>
      <c r="D40" s="56" t="s">
        <v>320</v>
      </c>
      <c r="E40" s="56" t="s">
        <v>320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28C8-90B2-CC41-8BCE-ACA025FFA406}">
  <dimension ref="B3:L47"/>
  <sheetViews>
    <sheetView topLeftCell="G19" zoomScale="150" zoomScaleNormal="150" workbookViewId="0">
      <selection activeCell="I47" sqref="I47"/>
    </sheetView>
  </sheetViews>
  <sheetFormatPr defaultColWidth="11.1640625" defaultRowHeight="15.35"/>
  <cols>
    <col min="2" max="2" width="39.33203125" customWidth="1"/>
    <col min="3" max="3" width="29.6640625" style="55" hidden="1" customWidth="1"/>
    <col min="4" max="4" width="32.5" hidden="1" customWidth="1"/>
    <col min="5" max="6" width="41.33203125" hidden="1" customWidth="1"/>
    <col min="7" max="9" width="45.6640625" customWidth="1"/>
    <col min="10" max="10" width="36.1640625" customWidth="1"/>
  </cols>
  <sheetData>
    <row r="3" spans="2:12">
      <c r="L3" s="8">
        <v>43518</v>
      </c>
    </row>
    <row r="4" spans="2:12">
      <c r="B4" s="172"/>
      <c r="C4" s="173"/>
      <c r="D4" s="174">
        <v>43629</v>
      </c>
      <c r="E4" s="174">
        <v>43638</v>
      </c>
      <c r="F4" s="174">
        <v>43643</v>
      </c>
      <c r="G4" s="175">
        <v>43777</v>
      </c>
      <c r="I4" s="182"/>
      <c r="J4" s="183">
        <v>44490</v>
      </c>
      <c r="L4" s="53" t="s">
        <v>289</v>
      </c>
    </row>
    <row r="5" spans="2:12">
      <c r="B5" s="163"/>
      <c r="D5" s="7"/>
      <c r="E5" s="7"/>
      <c r="F5" s="7"/>
      <c r="G5" s="184"/>
      <c r="I5" s="163" t="s">
        <v>803</v>
      </c>
      <c r="J5" s="185">
        <v>56</v>
      </c>
      <c r="L5" s="53" t="s">
        <v>290</v>
      </c>
    </row>
    <row r="6" spans="2:12">
      <c r="B6" s="163" t="s">
        <v>327</v>
      </c>
      <c r="C6" s="56" t="s">
        <v>324</v>
      </c>
      <c r="D6" s="56" t="s">
        <v>363</v>
      </c>
      <c r="E6" s="56" t="s">
        <v>363</v>
      </c>
      <c r="F6" s="56" t="s">
        <v>363</v>
      </c>
      <c r="G6" s="164" t="s">
        <v>502</v>
      </c>
      <c r="I6" s="163" t="s">
        <v>327</v>
      </c>
      <c r="J6" s="177" t="s">
        <v>795</v>
      </c>
      <c r="L6" s="53" t="s">
        <v>291</v>
      </c>
    </row>
    <row r="7" spans="2:12">
      <c r="B7" s="163" t="s">
        <v>4</v>
      </c>
      <c r="C7" s="56" t="s">
        <v>347</v>
      </c>
      <c r="D7" s="60" t="s">
        <v>364</v>
      </c>
      <c r="E7" s="60" t="s">
        <v>469</v>
      </c>
      <c r="F7" s="60" t="s">
        <v>469</v>
      </c>
      <c r="G7" s="165" t="s">
        <v>503</v>
      </c>
      <c r="I7" s="163" t="s">
        <v>4</v>
      </c>
      <c r="J7" s="178" t="s">
        <v>804</v>
      </c>
      <c r="L7" s="53" t="s">
        <v>292</v>
      </c>
    </row>
    <row r="8" spans="2:12">
      <c r="B8" s="163" t="s">
        <v>323</v>
      </c>
      <c r="C8" s="56" t="s">
        <v>328</v>
      </c>
      <c r="D8" s="56" t="s">
        <v>365</v>
      </c>
      <c r="E8" s="56" t="s">
        <v>470</v>
      </c>
      <c r="F8" s="56" t="s">
        <v>470</v>
      </c>
      <c r="G8" s="164" t="s">
        <v>504</v>
      </c>
      <c r="I8" s="163" t="s">
        <v>323</v>
      </c>
      <c r="J8" s="177" t="s">
        <v>805</v>
      </c>
      <c r="L8" s="53" t="s">
        <v>293</v>
      </c>
    </row>
    <row r="9" spans="2:12">
      <c r="B9" s="163" t="s">
        <v>286</v>
      </c>
      <c r="C9" s="56" t="s">
        <v>322</v>
      </c>
      <c r="D9" s="56" t="s">
        <v>366</v>
      </c>
      <c r="E9" s="56" t="s">
        <v>366</v>
      </c>
      <c r="F9" s="56" t="s">
        <v>366</v>
      </c>
      <c r="G9" s="164" t="s">
        <v>505</v>
      </c>
      <c r="I9" s="163" t="s">
        <v>286</v>
      </c>
      <c r="J9" s="177" t="s">
        <v>796</v>
      </c>
      <c r="L9" s="53" t="s">
        <v>294</v>
      </c>
    </row>
    <row r="10" spans="2:12">
      <c r="B10" s="163" t="s">
        <v>287</v>
      </c>
      <c r="C10" s="56" t="s">
        <v>321</v>
      </c>
      <c r="D10" s="56" t="s">
        <v>321</v>
      </c>
      <c r="E10" s="56" t="s">
        <v>321</v>
      </c>
      <c r="F10" s="56" t="s">
        <v>321</v>
      </c>
      <c r="G10" s="164" t="s">
        <v>321</v>
      </c>
      <c r="I10" s="163" t="s">
        <v>287</v>
      </c>
      <c r="J10" s="177" t="s">
        <v>321</v>
      </c>
      <c r="L10" s="53" t="s">
        <v>295</v>
      </c>
    </row>
    <row r="11" spans="2:12">
      <c r="B11" s="163" t="s">
        <v>348</v>
      </c>
      <c r="C11" s="56" t="s">
        <v>349</v>
      </c>
      <c r="D11" s="56" t="s">
        <v>368</v>
      </c>
      <c r="E11" s="56" t="s">
        <v>471</v>
      </c>
      <c r="F11" s="56" t="s">
        <v>471</v>
      </c>
      <c r="G11" s="164" t="s">
        <v>507</v>
      </c>
      <c r="I11" s="163" t="s">
        <v>348</v>
      </c>
      <c r="J11" s="177"/>
      <c r="L11" s="53"/>
    </row>
    <row r="12" spans="2:12">
      <c r="B12" s="163" t="s">
        <v>508</v>
      </c>
      <c r="C12" s="56"/>
      <c r="D12" s="56"/>
      <c r="E12" s="56"/>
      <c r="F12" s="56"/>
      <c r="G12" s="164" t="s">
        <v>509</v>
      </c>
      <c r="I12" s="163" t="s">
        <v>508</v>
      </c>
      <c r="J12" s="177"/>
      <c r="L12" s="53" t="s">
        <v>296</v>
      </c>
    </row>
    <row r="13" spans="2:12">
      <c r="B13" s="163" t="s">
        <v>306</v>
      </c>
      <c r="C13" s="56" t="s">
        <v>367</v>
      </c>
      <c r="D13" s="56" t="s">
        <v>329</v>
      </c>
      <c r="E13" s="60" t="s">
        <v>472</v>
      </c>
      <c r="F13" s="60" t="s">
        <v>472</v>
      </c>
      <c r="G13" s="165" t="s">
        <v>510</v>
      </c>
      <c r="I13" s="163" t="s">
        <v>306</v>
      </c>
      <c r="J13" s="178" t="s">
        <v>806</v>
      </c>
      <c r="L13" s="53" t="s">
        <v>297</v>
      </c>
    </row>
    <row r="14" spans="2:12">
      <c r="B14" s="163" t="s">
        <v>307</v>
      </c>
      <c r="C14" s="56" t="s">
        <v>370</v>
      </c>
      <c r="D14" s="56" t="s">
        <v>369</v>
      </c>
      <c r="E14" s="56" t="s">
        <v>473</v>
      </c>
      <c r="F14" s="56" t="s">
        <v>473</v>
      </c>
      <c r="G14" s="164" t="s">
        <v>540</v>
      </c>
      <c r="I14" s="163" t="s">
        <v>307</v>
      </c>
      <c r="J14" s="177" t="s">
        <v>807</v>
      </c>
      <c r="L14" s="53" t="s">
        <v>298</v>
      </c>
    </row>
    <row r="15" spans="2:12">
      <c r="B15" s="163" t="s">
        <v>318</v>
      </c>
      <c r="C15" s="56" t="s">
        <v>330</v>
      </c>
      <c r="D15" s="56" t="s">
        <v>330</v>
      </c>
      <c r="E15" s="56" t="s">
        <v>330</v>
      </c>
      <c r="F15" s="56" t="s">
        <v>330</v>
      </c>
      <c r="G15" s="164" t="s">
        <v>330</v>
      </c>
      <c r="I15" s="163" t="s">
        <v>318</v>
      </c>
      <c r="J15" s="177" t="s">
        <v>528</v>
      </c>
      <c r="L15" s="53" t="s">
        <v>299</v>
      </c>
    </row>
    <row r="16" spans="2:12">
      <c r="B16" s="163" t="s">
        <v>319</v>
      </c>
      <c r="C16" s="56" t="s">
        <v>371</v>
      </c>
      <c r="D16" s="56" t="s">
        <v>331</v>
      </c>
      <c r="E16" s="56" t="s">
        <v>474</v>
      </c>
      <c r="F16" s="56" t="s">
        <v>474</v>
      </c>
      <c r="G16" s="164" t="s">
        <v>511</v>
      </c>
      <c r="I16" s="163" t="s">
        <v>319</v>
      </c>
      <c r="J16" s="177" t="s">
        <v>808</v>
      </c>
      <c r="L16" s="53"/>
    </row>
    <row r="17" spans="2:12">
      <c r="B17" s="163" t="s">
        <v>476</v>
      </c>
      <c r="C17" s="56"/>
      <c r="D17" s="56"/>
      <c r="E17" s="56"/>
      <c r="F17" s="56"/>
      <c r="G17" s="164"/>
      <c r="I17" s="163" t="s">
        <v>476</v>
      </c>
      <c r="J17" s="177"/>
      <c r="L17" s="53"/>
    </row>
    <row r="18" spans="2:12">
      <c r="B18" s="166" t="s">
        <v>478</v>
      </c>
      <c r="C18" s="56"/>
      <c r="D18" s="56"/>
      <c r="E18" s="56" t="s">
        <v>479</v>
      </c>
      <c r="F18" s="56" t="s">
        <v>479</v>
      </c>
      <c r="G18" s="164" t="s">
        <v>512</v>
      </c>
      <c r="I18" s="166" t="s">
        <v>478</v>
      </c>
      <c r="J18" s="177" t="s">
        <v>809</v>
      </c>
      <c r="L18" s="53"/>
    </row>
    <row r="19" spans="2:12">
      <c r="B19" s="167" t="s">
        <v>477</v>
      </c>
      <c r="C19" s="56"/>
      <c r="D19" s="56"/>
      <c r="E19" s="56" t="s">
        <v>470</v>
      </c>
      <c r="F19" s="56" t="s">
        <v>470</v>
      </c>
      <c r="G19" s="164" t="s">
        <v>513</v>
      </c>
      <c r="I19" s="167" t="s">
        <v>477</v>
      </c>
      <c r="J19" s="177" t="s">
        <v>810</v>
      </c>
      <c r="L19" s="53" t="s">
        <v>300</v>
      </c>
    </row>
    <row r="20" spans="2:12">
      <c r="B20" s="163" t="s">
        <v>288</v>
      </c>
      <c r="C20" s="56" t="s">
        <v>320</v>
      </c>
      <c r="D20" s="56" t="s">
        <v>320</v>
      </c>
      <c r="E20" s="56" t="s">
        <v>320</v>
      </c>
      <c r="F20" s="56" t="s">
        <v>320</v>
      </c>
      <c r="G20" s="164" t="s">
        <v>320</v>
      </c>
      <c r="I20" s="163" t="s">
        <v>288</v>
      </c>
      <c r="J20" s="177" t="s">
        <v>320</v>
      </c>
      <c r="L20" s="53" t="s">
        <v>301</v>
      </c>
    </row>
    <row r="21" spans="2:12">
      <c r="B21" s="163" t="s">
        <v>309</v>
      </c>
      <c r="C21" s="56" t="s">
        <v>332</v>
      </c>
      <c r="D21" s="56" t="s">
        <v>372</v>
      </c>
      <c r="E21" s="56" t="s">
        <v>372</v>
      </c>
      <c r="F21" s="56" t="s">
        <v>372</v>
      </c>
      <c r="G21" s="164" t="s">
        <v>372</v>
      </c>
      <c r="I21" s="163" t="s">
        <v>309</v>
      </c>
      <c r="J21" s="177"/>
    </row>
    <row r="22" spans="2:12">
      <c r="B22" s="163" t="s">
        <v>308</v>
      </c>
      <c r="C22" s="56" t="s">
        <v>333</v>
      </c>
      <c r="D22" s="56" t="s">
        <v>333</v>
      </c>
      <c r="E22" s="56" t="s">
        <v>333</v>
      </c>
      <c r="F22" s="56" t="s">
        <v>333</v>
      </c>
      <c r="G22" s="164" t="s">
        <v>333</v>
      </c>
      <c r="I22" s="163" t="s">
        <v>308</v>
      </c>
      <c r="J22" s="177" t="s">
        <v>811</v>
      </c>
    </row>
    <row r="23" spans="2:12">
      <c r="B23" s="163" t="s">
        <v>310</v>
      </c>
      <c r="C23" s="56" t="s">
        <v>325</v>
      </c>
      <c r="D23" s="56" t="s">
        <v>325</v>
      </c>
      <c r="E23" s="56" t="s">
        <v>480</v>
      </c>
      <c r="F23" s="56" t="s">
        <v>480</v>
      </c>
      <c r="G23" s="164" t="s">
        <v>514</v>
      </c>
      <c r="I23" s="163" t="s">
        <v>310</v>
      </c>
      <c r="J23" s="177" t="s">
        <v>812</v>
      </c>
    </row>
    <row r="24" spans="2:12">
      <c r="B24" s="163"/>
      <c r="C24" s="56"/>
      <c r="D24" s="56"/>
      <c r="E24" s="56"/>
      <c r="F24" s="56"/>
      <c r="G24" s="164"/>
      <c r="I24" s="163"/>
      <c r="J24" s="177"/>
    </row>
    <row r="25" spans="2:12">
      <c r="B25" s="163" t="s">
        <v>311</v>
      </c>
      <c r="C25" s="56" t="s">
        <v>334</v>
      </c>
      <c r="D25" s="56" t="s">
        <v>373</v>
      </c>
      <c r="E25" s="56" t="s">
        <v>475</v>
      </c>
      <c r="F25" s="56" t="s">
        <v>475</v>
      </c>
      <c r="G25" s="164" t="s">
        <v>515</v>
      </c>
      <c r="I25" s="163" t="s">
        <v>311</v>
      </c>
      <c r="J25" s="177" t="s">
        <v>813</v>
      </c>
    </row>
    <row r="26" spans="2:12">
      <c r="B26" s="163" t="s">
        <v>343</v>
      </c>
      <c r="C26" s="56" t="s">
        <v>344</v>
      </c>
      <c r="D26" s="56" t="s">
        <v>344</v>
      </c>
      <c r="E26" s="56" t="s">
        <v>344</v>
      </c>
      <c r="F26" s="56" t="s">
        <v>344</v>
      </c>
      <c r="G26" s="164" t="s">
        <v>516</v>
      </c>
      <c r="I26" s="163" t="s">
        <v>343</v>
      </c>
      <c r="J26" s="177"/>
    </row>
    <row r="27" spans="2:12" ht="19.350000000000001">
      <c r="B27" s="163" t="s">
        <v>312</v>
      </c>
      <c r="C27" s="56" t="s">
        <v>326</v>
      </c>
      <c r="D27" s="56" t="s">
        <v>326</v>
      </c>
      <c r="E27" s="56" t="s">
        <v>326</v>
      </c>
      <c r="F27" s="56" t="s">
        <v>326</v>
      </c>
      <c r="G27" s="164" t="s">
        <v>517</v>
      </c>
      <c r="I27" s="163" t="s">
        <v>824</v>
      </c>
      <c r="J27" s="179"/>
    </row>
    <row r="28" spans="2:12">
      <c r="B28" s="163"/>
      <c r="C28" s="56"/>
      <c r="D28" s="56"/>
      <c r="E28" s="56"/>
      <c r="F28" s="56"/>
      <c r="G28" s="164"/>
      <c r="I28" s="168" t="s">
        <v>823</v>
      </c>
      <c r="J28" s="186">
        <v>682</v>
      </c>
    </row>
    <row r="29" spans="2:12">
      <c r="B29" s="163"/>
      <c r="C29" s="56" t="s">
        <v>336</v>
      </c>
      <c r="D29" s="56" t="s">
        <v>336</v>
      </c>
      <c r="E29" s="56" t="s">
        <v>336</v>
      </c>
      <c r="F29" s="56" t="s">
        <v>336</v>
      </c>
      <c r="G29" s="164" t="s">
        <v>518</v>
      </c>
      <c r="I29" s="167" t="s">
        <v>814</v>
      </c>
      <c r="J29" s="177"/>
    </row>
    <row r="30" spans="2:12">
      <c r="B30" s="163"/>
      <c r="C30" s="56" t="s">
        <v>337</v>
      </c>
      <c r="D30" s="56" t="s">
        <v>337</v>
      </c>
      <c r="E30" s="56" t="s">
        <v>337</v>
      </c>
      <c r="F30" s="56" t="s">
        <v>337</v>
      </c>
      <c r="G30" s="164" t="s">
        <v>519</v>
      </c>
      <c r="I30" s="167" t="s">
        <v>557</v>
      </c>
      <c r="J30" s="177" t="s">
        <v>820</v>
      </c>
    </row>
    <row r="31" spans="2:12">
      <c r="B31" s="163"/>
      <c r="C31" s="56" t="s">
        <v>338</v>
      </c>
      <c r="D31" s="56" t="s">
        <v>338</v>
      </c>
      <c r="E31" s="56" t="s">
        <v>338</v>
      </c>
      <c r="F31" s="56" t="s">
        <v>338</v>
      </c>
      <c r="G31" s="164" t="s">
        <v>520</v>
      </c>
      <c r="I31" s="167" t="s">
        <v>558</v>
      </c>
      <c r="J31" s="177" t="s">
        <v>815</v>
      </c>
    </row>
    <row r="32" spans="2:12">
      <c r="B32" s="163"/>
      <c r="C32" s="56" t="s">
        <v>339</v>
      </c>
      <c r="D32" s="56" t="s">
        <v>339</v>
      </c>
      <c r="E32" s="56" t="s">
        <v>339</v>
      </c>
      <c r="F32" s="56" t="s">
        <v>339</v>
      </c>
      <c r="G32" s="164" t="s">
        <v>521</v>
      </c>
      <c r="I32" s="167" t="s">
        <v>215</v>
      </c>
      <c r="J32" s="177" t="s">
        <v>816</v>
      </c>
    </row>
    <row r="33" spans="2:10">
      <c r="B33" s="163"/>
      <c r="C33" s="56"/>
      <c r="D33" s="56"/>
      <c r="E33" s="56"/>
      <c r="F33" s="56"/>
      <c r="G33" s="164"/>
      <c r="I33" s="163"/>
      <c r="J33" s="177"/>
    </row>
    <row r="34" spans="2:10">
      <c r="B34" s="163" t="s">
        <v>304</v>
      </c>
      <c r="C34" s="56"/>
      <c r="D34" s="56"/>
      <c r="E34" s="56"/>
      <c r="F34" s="56"/>
      <c r="G34" s="164"/>
      <c r="I34" s="163" t="s">
        <v>304</v>
      </c>
      <c r="J34" s="177" t="s">
        <v>817</v>
      </c>
    </row>
    <row r="35" spans="2:10">
      <c r="B35" s="168" t="s">
        <v>302</v>
      </c>
      <c r="C35" s="56" t="s">
        <v>335</v>
      </c>
      <c r="D35" s="56" t="s">
        <v>335</v>
      </c>
      <c r="E35" s="56" t="s">
        <v>335</v>
      </c>
      <c r="F35" s="56" t="s">
        <v>481</v>
      </c>
      <c r="G35" s="164" t="s">
        <v>541</v>
      </c>
      <c r="I35" s="168" t="s">
        <v>825</v>
      </c>
      <c r="J35" s="177" t="s">
        <v>818</v>
      </c>
    </row>
    <row r="36" spans="2:10">
      <c r="B36" s="168" t="s">
        <v>303</v>
      </c>
      <c r="C36" s="56" t="s">
        <v>320</v>
      </c>
      <c r="D36" s="56" t="s">
        <v>320</v>
      </c>
      <c r="E36" s="56" t="s">
        <v>320</v>
      </c>
      <c r="F36" s="56" t="s">
        <v>320</v>
      </c>
      <c r="G36" s="164" t="s">
        <v>522</v>
      </c>
      <c r="I36" s="168" t="s">
        <v>303</v>
      </c>
      <c r="J36" s="177" t="s">
        <v>819</v>
      </c>
    </row>
    <row r="37" spans="2:10">
      <c r="B37" s="163"/>
      <c r="C37" s="56"/>
      <c r="D37" s="56"/>
      <c r="E37" s="56"/>
      <c r="F37" s="56"/>
      <c r="G37" s="164" t="s">
        <v>539</v>
      </c>
      <c r="I37" s="163"/>
      <c r="J37" s="177"/>
    </row>
    <row r="38" spans="2:10">
      <c r="B38" s="163" t="s">
        <v>305</v>
      </c>
      <c r="C38" s="56"/>
      <c r="D38" s="56"/>
      <c r="E38" s="56"/>
      <c r="F38" s="56"/>
      <c r="G38" s="164"/>
      <c r="I38" s="163"/>
      <c r="J38" s="177"/>
    </row>
    <row r="39" spans="2:10">
      <c r="B39" s="168" t="s">
        <v>302</v>
      </c>
      <c r="C39" s="56" t="s">
        <v>320</v>
      </c>
      <c r="D39" s="56" t="s">
        <v>320</v>
      </c>
      <c r="E39" s="56" t="s">
        <v>320</v>
      </c>
      <c r="F39" s="56" t="s">
        <v>320</v>
      </c>
      <c r="G39" s="164" t="s">
        <v>320</v>
      </c>
      <c r="I39" s="167" t="s">
        <v>799</v>
      </c>
      <c r="J39" s="177" t="s">
        <v>821</v>
      </c>
    </row>
    <row r="40" spans="2:10">
      <c r="B40" s="169" t="s">
        <v>303</v>
      </c>
      <c r="C40" s="170" t="s">
        <v>320</v>
      </c>
      <c r="D40" s="170" t="s">
        <v>320</v>
      </c>
      <c r="E40" s="170" t="s">
        <v>320</v>
      </c>
      <c r="F40" s="170" t="s">
        <v>320</v>
      </c>
      <c r="G40" s="171" t="s">
        <v>320</v>
      </c>
      <c r="I40" s="176" t="s">
        <v>800</v>
      </c>
      <c r="J40" s="177" t="s">
        <v>797</v>
      </c>
    </row>
    <row r="41" spans="2:10">
      <c r="I41" s="176" t="s">
        <v>801</v>
      </c>
      <c r="J41" s="177" t="s">
        <v>798</v>
      </c>
    </row>
    <row r="42" spans="2:10">
      <c r="I42" s="167" t="s">
        <v>802</v>
      </c>
      <c r="J42" s="177" t="s">
        <v>822</v>
      </c>
    </row>
    <row r="43" spans="2:10">
      <c r="I43" s="176" t="s">
        <v>800</v>
      </c>
      <c r="J43" s="177" t="s">
        <v>798</v>
      </c>
    </row>
    <row r="44" spans="2:10">
      <c r="I44" s="163"/>
      <c r="J44" s="180"/>
    </row>
    <row r="45" spans="2:10">
      <c r="I45" s="163" t="s">
        <v>305</v>
      </c>
      <c r="J45" s="177" t="s">
        <v>320</v>
      </c>
    </row>
    <row r="46" spans="2:10">
      <c r="I46" s="168" t="s">
        <v>826</v>
      </c>
      <c r="J46" s="177" t="s">
        <v>320</v>
      </c>
    </row>
    <row r="47" spans="2:10">
      <c r="I47" s="169" t="s">
        <v>303</v>
      </c>
      <c r="J47" s="181" t="s">
        <v>320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"/>
  <sheetViews>
    <sheetView zoomScale="140" zoomScaleNormal="140" workbookViewId="0">
      <pane xSplit="4" topLeftCell="E1" activePane="topRight" state="frozen"/>
      <selection pane="topRight" activeCell="E16" sqref="E16"/>
    </sheetView>
  </sheetViews>
  <sheetFormatPr defaultColWidth="12.83203125" defaultRowHeight="15.35"/>
  <cols>
    <col min="1" max="3" width="12.83203125" style="2"/>
    <col min="4" max="4" width="22.6640625" style="2" customWidth="1"/>
    <col min="5" max="9" width="12.83203125" style="2"/>
    <col min="10" max="13" width="12.83203125" style="2" hidden="1" customWidth="1"/>
    <col min="14" max="17" width="12.83203125" style="2" customWidth="1"/>
    <col min="18" max="32" width="12.83203125" style="2"/>
    <col min="33" max="33" width="19.1640625" style="2" customWidth="1"/>
    <col min="34" max="16384" width="12.83203125" style="2"/>
  </cols>
  <sheetData>
    <row r="1" spans="1:43" s="5" customFormat="1" ht="59" customHeight="1">
      <c r="A1" s="5" t="s">
        <v>19</v>
      </c>
      <c r="B1" s="5" t="s">
        <v>5</v>
      </c>
      <c r="C1" s="5" t="s">
        <v>0</v>
      </c>
      <c r="D1" s="5" t="s">
        <v>1</v>
      </c>
      <c r="E1" s="5" t="s">
        <v>39</v>
      </c>
      <c r="F1" s="5" t="s">
        <v>3</v>
      </c>
      <c r="G1" s="5" t="s">
        <v>2</v>
      </c>
      <c r="H1" s="5" t="s">
        <v>4</v>
      </c>
      <c r="I1" s="5" t="s">
        <v>54</v>
      </c>
      <c r="J1" s="5" t="s">
        <v>77</v>
      </c>
      <c r="K1" s="5" t="s">
        <v>78</v>
      </c>
      <c r="L1" s="5" t="s">
        <v>76</v>
      </c>
      <c r="M1" s="5" t="s">
        <v>79</v>
      </c>
      <c r="N1" s="5" t="s">
        <v>13</v>
      </c>
      <c r="O1" s="5" t="s">
        <v>14</v>
      </c>
      <c r="P1" s="5" t="s">
        <v>15</v>
      </c>
      <c r="Q1" s="5" t="s">
        <v>95</v>
      </c>
      <c r="R1" s="5" t="s">
        <v>16</v>
      </c>
      <c r="S1" s="5" t="s">
        <v>50</v>
      </c>
      <c r="T1" s="5" t="s">
        <v>17</v>
      </c>
      <c r="U1" s="5" t="s">
        <v>31</v>
      </c>
      <c r="V1" s="5" t="s">
        <v>32</v>
      </c>
      <c r="W1" s="6" t="s">
        <v>83</v>
      </c>
      <c r="X1" s="5" t="s">
        <v>44</v>
      </c>
      <c r="Y1" s="5" t="s">
        <v>43</v>
      </c>
      <c r="Z1" s="5" t="s">
        <v>45</v>
      </c>
      <c r="AA1" s="5" t="s">
        <v>42</v>
      </c>
      <c r="AB1" s="5" t="s">
        <v>46</v>
      </c>
      <c r="AC1" s="5" t="s">
        <v>47</v>
      </c>
      <c r="AD1" s="5" t="s">
        <v>48</v>
      </c>
      <c r="AE1" s="5" t="s">
        <v>87</v>
      </c>
      <c r="AF1" s="5" t="s">
        <v>85</v>
      </c>
      <c r="AG1" s="5" t="s">
        <v>104</v>
      </c>
      <c r="AJ1" s="6" t="s">
        <v>81</v>
      </c>
      <c r="AK1" s="6" t="s">
        <v>18</v>
      </c>
      <c r="AL1" s="6" t="s">
        <v>88</v>
      </c>
      <c r="AM1" s="6"/>
      <c r="AN1" s="5" t="s">
        <v>80</v>
      </c>
      <c r="AP1" s="11" t="s">
        <v>82</v>
      </c>
      <c r="AQ1" s="11" t="s">
        <v>89</v>
      </c>
    </row>
    <row r="2" spans="1:43">
      <c r="A2" s="2" t="s">
        <v>108</v>
      </c>
      <c r="B2" s="2" t="s">
        <v>103</v>
      </c>
      <c r="D2" s="2" t="s">
        <v>8</v>
      </c>
      <c r="F2" s="2" t="s">
        <v>10</v>
      </c>
      <c r="G2" s="2" t="s">
        <v>11</v>
      </c>
      <c r="H2" s="2" t="s">
        <v>118</v>
      </c>
      <c r="I2" s="7">
        <v>43022</v>
      </c>
      <c r="N2" s="16">
        <v>17.399999999999999</v>
      </c>
      <c r="O2" s="2">
        <v>18.100000000000001</v>
      </c>
      <c r="P2" s="2">
        <v>15.1</v>
      </c>
      <c r="R2" s="2">
        <v>3.8</v>
      </c>
      <c r="S2" s="2">
        <v>5.5</v>
      </c>
      <c r="T2" s="2">
        <v>4.5</v>
      </c>
      <c r="W2" s="2">
        <v>0</v>
      </c>
      <c r="X2" s="17" t="s">
        <v>120</v>
      </c>
      <c r="Y2" s="2">
        <v>0</v>
      </c>
      <c r="Z2" s="2">
        <v>1</v>
      </c>
      <c r="AA2" s="2">
        <v>1</v>
      </c>
      <c r="AG2" s="2" t="s">
        <v>105</v>
      </c>
    </row>
    <row r="3" spans="1:43">
      <c r="A3" s="2" t="s">
        <v>107</v>
      </c>
      <c r="B3" s="2" t="s">
        <v>102</v>
      </c>
      <c r="D3" s="2" t="s">
        <v>9</v>
      </c>
      <c r="F3" s="2" t="s">
        <v>10</v>
      </c>
      <c r="G3" s="2" t="s">
        <v>11</v>
      </c>
      <c r="H3" s="2" t="s">
        <v>117</v>
      </c>
      <c r="I3" s="2" t="s">
        <v>113</v>
      </c>
      <c r="N3" s="2">
        <v>13.38</v>
      </c>
      <c r="O3" s="2">
        <v>11.28</v>
      </c>
      <c r="P3" s="2">
        <v>9.64</v>
      </c>
      <c r="R3" s="2">
        <v>3.59</v>
      </c>
      <c r="S3" s="2">
        <v>5.16</v>
      </c>
      <c r="T3" s="2">
        <v>5.16</v>
      </c>
      <c r="U3" s="2" t="s">
        <v>127</v>
      </c>
      <c r="V3" s="2" t="s">
        <v>127</v>
      </c>
      <c r="W3" s="2" t="s">
        <v>127</v>
      </c>
      <c r="X3" s="2">
        <v>0</v>
      </c>
      <c r="Y3" s="2">
        <v>0</v>
      </c>
      <c r="Z3" s="2" t="s">
        <v>127</v>
      </c>
      <c r="AA3" s="2" t="s">
        <v>128</v>
      </c>
      <c r="AG3" s="2" t="s">
        <v>126</v>
      </c>
    </row>
    <row r="4" spans="1:43">
      <c r="A4" s="2" t="s">
        <v>106</v>
      </c>
      <c r="B4" s="2" t="s">
        <v>91</v>
      </c>
      <c r="D4" s="2" t="s">
        <v>109</v>
      </c>
      <c r="F4" s="2" t="s">
        <v>10</v>
      </c>
      <c r="G4" s="2" t="s">
        <v>11</v>
      </c>
      <c r="H4" s="2" t="s">
        <v>12</v>
      </c>
      <c r="I4" s="2" t="s">
        <v>113</v>
      </c>
      <c r="N4" s="2">
        <v>10.220000000000001</v>
      </c>
      <c r="O4" s="2">
        <v>9.77</v>
      </c>
      <c r="P4" s="2">
        <v>8.07</v>
      </c>
      <c r="U4" s="2" t="s">
        <v>127</v>
      </c>
      <c r="V4" s="2" t="s">
        <v>127</v>
      </c>
      <c r="W4" s="2" t="s">
        <v>127</v>
      </c>
      <c r="X4" s="2">
        <v>0</v>
      </c>
      <c r="Y4" s="2">
        <v>0</v>
      </c>
      <c r="Z4" s="2" t="s">
        <v>127</v>
      </c>
      <c r="AA4" s="2">
        <v>0</v>
      </c>
      <c r="AG4" s="2" t="s">
        <v>125</v>
      </c>
    </row>
    <row r="5" spans="1:43">
      <c r="A5" s="2" t="s">
        <v>114</v>
      </c>
      <c r="B5" s="2" t="s">
        <v>115</v>
      </c>
      <c r="D5" s="2" t="s">
        <v>116</v>
      </c>
      <c r="E5" s="2">
        <v>70</v>
      </c>
      <c r="F5" s="2" t="s">
        <v>10</v>
      </c>
      <c r="G5" s="2" t="s">
        <v>11</v>
      </c>
      <c r="H5" s="2" t="s">
        <v>12</v>
      </c>
      <c r="AG5" s="2" t="s">
        <v>129</v>
      </c>
    </row>
    <row r="6" spans="1:43">
      <c r="A6" s="2" t="s">
        <v>121</v>
      </c>
      <c r="B6" s="2" t="s">
        <v>122</v>
      </c>
      <c r="D6" s="2" t="s">
        <v>123</v>
      </c>
      <c r="E6" s="2">
        <v>83</v>
      </c>
      <c r="F6" s="2" t="s">
        <v>10</v>
      </c>
      <c r="G6" s="2" t="s">
        <v>11</v>
      </c>
      <c r="H6" s="2" t="s">
        <v>12</v>
      </c>
      <c r="I6" s="2" t="s">
        <v>113</v>
      </c>
      <c r="AG6" s="2" t="s">
        <v>124</v>
      </c>
    </row>
    <row r="7" spans="1:43">
      <c r="A7"/>
      <c r="C7" s="2">
        <v>3000862193</v>
      </c>
      <c r="D7" s="2" t="s">
        <v>193</v>
      </c>
      <c r="F7" s="2" t="s">
        <v>10</v>
      </c>
      <c r="G7" s="2" t="s">
        <v>11</v>
      </c>
      <c r="H7" s="2" t="s">
        <v>12</v>
      </c>
      <c r="I7" s="7">
        <v>43234</v>
      </c>
      <c r="AG7" s="2" t="s">
        <v>208</v>
      </c>
    </row>
  </sheetData>
  <phoneticPr fontId="1"/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2"/>
  <sheetViews>
    <sheetView zoomScale="115" zoomScaleNormal="115" zoomScalePageLayoutView="207" workbookViewId="0">
      <selection activeCell="C18" sqref="C18"/>
    </sheetView>
  </sheetViews>
  <sheetFormatPr defaultColWidth="12.83203125" defaultRowHeight="15.35"/>
  <cols>
    <col min="1" max="1" width="12.83203125" style="21"/>
    <col min="2" max="2" width="12.1640625" style="21" customWidth="1"/>
    <col min="3" max="5" width="16" style="21" customWidth="1"/>
    <col min="6" max="6" width="22" style="21" customWidth="1"/>
    <col min="7" max="7" width="17" style="21" customWidth="1"/>
    <col min="8" max="9" width="12.83203125" style="21"/>
    <col min="10" max="10" width="17.6640625" style="21" customWidth="1"/>
    <col min="11" max="11" width="17.6640625" style="29" customWidth="1"/>
    <col min="12" max="13" width="12.83203125" style="21"/>
    <col min="14" max="14" width="14.1640625" style="21" bestFit="1" customWidth="1"/>
    <col min="15" max="17" width="12.83203125" style="21"/>
    <col min="18" max="18" width="16.5" style="21" customWidth="1"/>
    <col min="19" max="19" width="14.1640625" style="21" customWidth="1"/>
    <col min="20" max="22" width="13.5" style="21" customWidth="1"/>
    <col min="23" max="23" width="15.83203125" style="26" customWidth="1"/>
    <col min="24" max="24" width="19.1640625" style="26" customWidth="1"/>
    <col min="25" max="27" width="16" style="26" customWidth="1"/>
    <col min="28" max="29" width="12.83203125" style="25"/>
    <col min="30" max="35" width="12.83203125" style="26"/>
    <col min="36" max="36" width="27.33203125" style="21" customWidth="1"/>
    <col min="37" max="37" width="12.83203125" style="21"/>
    <col min="38" max="38" width="31" style="21" customWidth="1"/>
    <col min="39" max="39" width="20.83203125" style="21" customWidth="1"/>
    <col min="40" max="41" width="14.1640625" style="21" customWidth="1"/>
    <col min="42" max="42" width="24.6640625" style="21" customWidth="1"/>
    <col min="43" max="43" width="25.1640625" style="21" customWidth="1"/>
    <col min="44" max="16384" width="12.83203125" style="21"/>
  </cols>
  <sheetData>
    <row r="1" spans="1:43" s="18" customFormat="1" ht="59" customHeight="1">
      <c r="A1" s="36" t="s">
        <v>19</v>
      </c>
      <c r="B1" s="18" t="s">
        <v>5</v>
      </c>
      <c r="C1" s="18" t="s">
        <v>0</v>
      </c>
      <c r="D1" s="18" t="s">
        <v>1</v>
      </c>
      <c r="E1" s="6" t="s">
        <v>151</v>
      </c>
      <c r="F1" s="6" t="s">
        <v>152</v>
      </c>
      <c r="G1" s="6" t="s">
        <v>151</v>
      </c>
      <c r="AJ1" s="19" t="s">
        <v>81</v>
      </c>
      <c r="AK1" s="19" t="s">
        <v>18</v>
      </c>
      <c r="AL1" s="6" t="s">
        <v>148</v>
      </c>
      <c r="AM1" s="19" t="s">
        <v>130</v>
      </c>
      <c r="AN1" s="18" t="s">
        <v>80</v>
      </c>
      <c r="AP1" s="20" t="s">
        <v>82</v>
      </c>
      <c r="AQ1" s="20" t="s">
        <v>89</v>
      </c>
    </row>
    <row r="2" spans="1:43">
      <c r="A2" s="37" t="s">
        <v>20</v>
      </c>
      <c r="B2" s="21" t="s">
        <v>6</v>
      </c>
      <c r="C2" s="21" t="s">
        <v>65</v>
      </c>
      <c r="D2" s="3" t="s">
        <v>145</v>
      </c>
      <c r="E2" s="45" t="s">
        <v>153</v>
      </c>
      <c r="I2" s="23"/>
      <c r="K2" s="21"/>
      <c r="O2" s="24"/>
      <c r="W2" s="25"/>
      <c r="Y2" s="21"/>
      <c r="Z2" s="21"/>
      <c r="AA2" s="21"/>
      <c r="AB2" s="27"/>
      <c r="AC2" s="27"/>
      <c r="AD2" s="23"/>
      <c r="AE2" s="28"/>
      <c r="AF2" s="25"/>
      <c r="AJ2" s="21">
        <v>41.2</v>
      </c>
      <c r="AK2" s="21">
        <v>42.3</v>
      </c>
      <c r="AL2" s="25">
        <f>ABS(AK2-AJ2)</f>
        <v>1.0999999999999943</v>
      </c>
      <c r="AM2" s="21">
        <v>41.1</v>
      </c>
      <c r="AN2" s="21">
        <v>38</v>
      </c>
      <c r="AP2" s="21">
        <v>41.1</v>
      </c>
      <c r="AQ2" s="21">
        <v>3.5</v>
      </c>
    </row>
    <row r="3" spans="1:43">
      <c r="A3" s="37" t="s">
        <v>21</v>
      </c>
      <c r="B3" s="21" t="s">
        <v>7</v>
      </c>
      <c r="C3" s="21" t="s">
        <v>74</v>
      </c>
      <c r="D3" s="3" t="s">
        <v>146</v>
      </c>
      <c r="I3" s="23"/>
      <c r="O3" s="24"/>
      <c r="W3" s="21"/>
      <c r="Y3" s="21"/>
      <c r="Z3" s="21"/>
      <c r="AA3" s="21"/>
      <c r="AB3" s="27"/>
      <c r="AC3" s="27"/>
      <c r="AD3" s="23"/>
      <c r="AE3" s="23"/>
      <c r="AF3" s="25"/>
      <c r="AL3" s="25"/>
    </row>
    <row r="4" spans="1:43">
      <c r="A4" s="37" t="s">
        <v>22</v>
      </c>
      <c r="B4" s="21" t="s">
        <v>26</v>
      </c>
      <c r="C4" s="21" t="s">
        <v>30</v>
      </c>
      <c r="D4" s="22" t="s">
        <v>71</v>
      </c>
      <c r="I4" s="23"/>
      <c r="K4" s="30"/>
      <c r="O4" s="24"/>
      <c r="W4" s="25"/>
      <c r="Y4" s="21"/>
      <c r="Z4" s="25"/>
      <c r="AA4" s="25"/>
      <c r="AB4" s="27"/>
      <c r="AC4" s="27"/>
      <c r="AD4" s="21"/>
      <c r="AJ4" s="21">
        <v>31.2</v>
      </c>
      <c r="AK4" s="21">
        <v>28.4</v>
      </c>
      <c r="AL4" s="25">
        <f t="shared" ref="AL4:AL7" si="0">ABS(AK4-AJ4)</f>
        <v>2.8000000000000007</v>
      </c>
      <c r="AM4" s="21">
        <v>31.9</v>
      </c>
      <c r="AP4" s="21">
        <v>31.9</v>
      </c>
      <c r="AQ4" s="21">
        <v>5.3</v>
      </c>
    </row>
    <row r="5" spans="1:43">
      <c r="A5" s="37" t="s">
        <v>23</v>
      </c>
      <c r="B5" s="21" t="s">
        <v>27</v>
      </c>
      <c r="C5" s="21" t="s">
        <v>66</v>
      </c>
      <c r="D5" s="22" t="s">
        <v>70</v>
      </c>
      <c r="I5" s="23"/>
      <c r="J5" s="31"/>
      <c r="K5" s="32"/>
      <c r="L5" s="31"/>
      <c r="M5" s="31"/>
      <c r="O5" s="24"/>
      <c r="W5" s="25"/>
      <c r="AB5" s="27"/>
      <c r="AC5" s="27"/>
      <c r="AD5" s="23"/>
      <c r="AJ5" s="21">
        <v>31.6</v>
      </c>
      <c r="AK5" s="21">
        <v>28.9</v>
      </c>
      <c r="AL5" s="25">
        <v>2.7</v>
      </c>
      <c r="AM5" s="21">
        <v>33.299999999999997</v>
      </c>
      <c r="AP5" s="21">
        <v>33.299999999999997</v>
      </c>
      <c r="AQ5" s="21">
        <v>6.8</v>
      </c>
    </row>
    <row r="6" spans="1:43">
      <c r="A6" s="37" t="s">
        <v>24</v>
      </c>
      <c r="B6" s="21" t="s">
        <v>28</v>
      </c>
      <c r="C6" s="21" t="s">
        <v>67</v>
      </c>
      <c r="D6" s="22" t="s">
        <v>69</v>
      </c>
      <c r="I6" s="23"/>
      <c r="K6" s="21"/>
      <c r="O6" s="24"/>
      <c r="W6" s="25"/>
      <c r="Y6" s="21"/>
      <c r="Z6" s="25"/>
      <c r="AA6" s="25"/>
      <c r="AB6" s="27"/>
      <c r="AC6" s="27"/>
      <c r="AD6" s="21"/>
      <c r="AJ6" s="21">
        <v>31.9</v>
      </c>
      <c r="AK6" s="33">
        <v>35.200000000000003</v>
      </c>
      <c r="AL6" s="25">
        <f t="shared" si="0"/>
        <v>3.3000000000000043</v>
      </c>
      <c r="AM6" s="21">
        <v>32.9</v>
      </c>
      <c r="AN6" s="21">
        <v>29.6</v>
      </c>
      <c r="AP6" s="21">
        <v>32.9</v>
      </c>
      <c r="AQ6" s="21">
        <v>3</v>
      </c>
    </row>
    <row r="7" spans="1:43">
      <c r="A7" s="37" t="s">
        <v>25</v>
      </c>
      <c r="B7" s="21" t="s">
        <v>29</v>
      </c>
      <c r="C7" s="21" t="s">
        <v>53</v>
      </c>
      <c r="D7" s="22" t="s">
        <v>68</v>
      </c>
      <c r="I7" s="23"/>
      <c r="K7" s="21"/>
      <c r="O7" s="24"/>
      <c r="W7" s="25"/>
      <c r="Y7" s="21"/>
      <c r="Z7" s="21"/>
      <c r="AA7" s="21"/>
      <c r="AB7" s="23"/>
      <c r="AC7" s="27"/>
      <c r="AD7" s="21"/>
      <c r="AJ7" s="21">
        <v>32.799999999999997</v>
      </c>
      <c r="AK7" s="21">
        <v>31.9</v>
      </c>
      <c r="AL7" s="25">
        <f t="shared" si="0"/>
        <v>0.89999999999999858</v>
      </c>
      <c r="AM7" s="21">
        <v>34.9</v>
      </c>
      <c r="AP7" s="21">
        <v>34.9</v>
      </c>
      <c r="AQ7" s="21">
        <v>5.8</v>
      </c>
    </row>
    <row r="8" spans="1:43">
      <c r="A8" s="37" t="s">
        <v>90</v>
      </c>
      <c r="B8" s="21" t="s">
        <v>110</v>
      </c>
      <c r="C8" s="21" t="s">
        <v>100</v>
      </c>
      <c r="D8" s="22" t="s">
        <v>99</v>
      </c>
      <c r="I8" s="23"/>
      <c r="L8" s="23"/>
      <c r="O8" s="24"/>
      <c r="W8" s="21"/>
      <c r="X8" s="21"/>
      <c r="Y8" s="21"/>
      <c r="Z8" s="25"/>
      <c r="AA8" s="21"/>
      <c r="AB8" s="21"/>
      <c r="AC8" s="21"/>
      <c r="AD8" s="21"/>
      <c r="AE8" s="23"/>
      <c r="AF8" s="27"/>
      <c r="AG8" s="21"/>
      <c r="AJ8" s="26"/>
      <c r="AK8" s="26"/>
      <c r="AL8" s="26"/>
      <c r="AO8" s="25"/>
    </row>
    <row r="9" spans="1:43">
      <c r="A9" s="37" t="s">
        <v>92</v>
      </c>
      <c r="B9" s="21" t="s">
        <v>93</v>
      </c>
      <c r="C9" s="21" t="s">
        <v>119</v>
      </c>
      <c r="D9" s="3" t="s">
        <v>149</v>
      </c>
      <c r="I9" s="23"/>
      <c r="J9" s="43"/>
      <c r="K9" s="44"/>
      <c r="L9" s="23"/>
      <c r="O9" s="24"/>
      <c r="W9" s="21"/>
      <c r="X9" s="21"/>
      <c r="Y9" s="21"/>
      <c r="Z9" s="25"/>
      <c r="AA9" s="25"/>
      <c r="AB9" s="21"/>
      <c r="AC9" s="21"/>
      <c r="AD9" s="21"/>
      <c r="AE9" s="23"/>
      <c r="AF9" s="27"/>
      <c r="AG9" s="21"/>
      <c r="AJ9" s="25">
        <v>43.6</v>
      </c>
      <c r="AK9" s="25">
        <v>36.1</v>
      </c>
      <c r="AL9" s="25">
        <v>7.5</v>
      </c>
      <c r="AM9" s="21">
        <v>41.9</v>
      </c>
      <c r="AN9" s="2" t="s">
        <v>147</v>
      </c>
      <c r="AO9" s="25"/>
      <c r="AP9" s="21">
        <v>41.9</v>
      </c>
      <c r="AQ9" s="21">
        <v>8.6999999999999993</v>
      </c>
    </row>
    <row r="10" spans="1:43">
      <c r="A10" s="37" t="s">
        <v>96</v>
      </c>
      <c r="B10" s="21" t="s">
        <v>97</v>
      </c>
      <c r="C10" s="21" t="s">
        <v>101</v>
      </c>
      <c r="D10" s="22" t="s">
        <v>143</v>
      </c>
      <c r="I10" s="23"/>
      <c r="L10" s="23"/>
      <c r="N10" s="34"/>
      <c r="O10" s="34"/>
      <c r="P10" s="34"/>
      <c r="R10" s="34"/>
      <c r="S10" s="34"/>
      <c r="T10" s="34"/>
      <c r="W10" s="21"/>
      <c r="X10" s="21"/>
      <c r="Y10" s="21"/>
      <c r="Z10" s="25"/>
      <c r="AA10" s="25"/>
      <c r="AB10" s="21"/>
      <c r="AC10" s="21"/>
      <c r="AD10" s="21"/>
      <c r="AE10" s="23"/>
      <c r="AF10" s="27"/>
      <c r="AG10" s="21"/>
      <c r="AJ10" s="39">
        <v>30.1</v>
      </c>
      <c r="AK10" s="39">
        <v>34.6</v>
      </c>
      <c r="AL10" s="39">
        <v>4.5</v>
      </c>
      <c r="AM10" s="34">
        <v>31.6</v>
      </c>
      <c r="AN10" s="34">
        <v>33.200000000000003</v>
      </c>
      <c r="AO10" s="25"/>
      <c r="AP10" s="21">
        <v>31.6</v>
      </c>
      <c r="AQ10" s="40">
        <v>8</v>
      </c>
    </row>
    <row r="11" spans="1:43">
      <c r="A11" s="37" t="s">
        <v>131</v>
      </c>
      <c r="B11" s="21" t="s">
        <v>102</v>
      </c>
      <c r="C11" s="21" t="s">
        <v>133</v>
      </c>
      <c r="D11" s="22" t="s">
        <v>134</v>
      </c>
      <c r="I11" s="23"/>
      <c r="N11" s="35"/>
      <c r="O11" s="35"/>
      <c r="P11" s="35"/>
      <c r="R11" s="35"/>
      <c r="S11" s="35"/>
      <c r="T11" s="35"/>
      <c r="W11" s="21"/>
      <c r="X11" s="21"/>
      <c r="Y11" s="21"/>
      <c r="Z11" s="21"/>
      <c r="AA11" s="25"/>
      <c r="AB11" s="27"/>
      <c r="AC11" s="27"/>
      <c r="AJ11" s="35">
        <v>49.6</v>
      </c>
      <c r="AK11" s="35">
        <v>46.1</v>
      </c>
      <c r="AL11" s="35">
        <v>3.5</v>
      </c>
      <c r="AM11" s="35">
        <v>49.9</v>
      </c>
      <c r="AN11" s="35">
        <v>44.8</v>
      </c>
      <c r="AP11" s="21">
        <v>49.9</v>
      </c>
      <c r="AQ11" s="21">
        <v>1.4</v>
      </c>
    </row>
    <row r="12" spans="1:43">
      <c r="A12" s="38" t="s">
        <v>144</v>
      </c>
      <c r="B12" s="2" t="s">
        <v>115</v>
      </c>
      <c r="C12" s="21" t="s">
        <v>142</v>
      </c>
      <c r="D12" s="22" t="s">
        <v>137</v>
      </c>
      <c r="I12" s="23"/>
      <c r="J12" s="43"/>
      <c r="K12" s="44"/>
      <c r="N12" s="35"/>
      <c r="O12" s="35"/>
      <c r="P12" s="35"/>
      <c r="R12" s="35"/>
      <c r="S12" s="35"/>
      <c r="T12" s="35"/>
      <c r="Y12" s="21"/>
      <c r="Z12" s="21"/>
      <c r="AA12" s="25"/>
      <c r="AJ12" s="42">
        <v>30</v>
      </c>
      <c r="AK12" s="42">
        <v>27</v>
      </c>
      <c r="AL12" s="42">
        <v>3</v>
      </c>
      <c r="AM12" s="35">
        <v>30.5</v>
      </c>
      <c r="AN12" s="41" t="s">
        <v>147</v>
      </c>
      <c r="AP12" s="21">
        <v>30.5</v>
      </c>
      <c r="AQ12" s="21">
        <v>1.1000000000000001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Eligible case_drugs</vt:lpstr>
      <vt:lpstr>Eligible case_drugs (2)</vt:lpstr>
      <vt:lpstr>Eligible case (1)</vt:lpstr>
      <vt:lpstr>Eligible case_drugs (3)</vt:lpstr>
      <vt:lpstr>まとめ（頭蓋内_外）</vt:lpstr>
      <vt:lpstr>まとめ(すべて)</vt:lpstr>
      <vt:lpstr>Uneligble case</vt:lpstr>
      <vt:lpstr>解析</vt:lpstr>
      <vt:lpstr>'Eligible case 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石橋敏寛</dc:creator>
  <cp:lastModifiedBy>工藤元樹</cp:lastModifiedBy>
  <cp:lastPrinted>2021-09-13T05:16:31Z</cp:lastPrinted>
  <dcterms:created xsi:type="dcterms:W3CDTF">2017-05-08T06:26:18Z</dcterms:created>
  <dcterms:modified xsi:type="dcterms:W3CDTF">2022-09-22T07:36:47Z</dcterms:modified>
</cp:coreProperties>
</file>