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Testes Spark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<sst xmlns="http://schemas.openxmlformats.org/spreadsheetml/2006/main" count="23" uniqueCount="11">
  <si>
    <t xml:space="preserve">Results</t>
  </si>
  <si>
    <t xml:space="preserve">Number of nodes</t>
  </si>
  <si>
    <t xml:space="preserve">SparkBLAST - 
1 core/node</t>
  </si>
  <si>
    <t xml:space="preserve">SparkBLAST - 
2 cores/node</t>
  </si>
  <si>
    <t xml:space="preserve">CloudBlast 
(Hadoop)</t>
  </si>
  <si>
    <t xml:space="preserve">Spark with 1 core by VM</t>
  </si>
  <si>
    <t xml:space="preserve">Spark with 2 core by VM</t>
  </si>
  <si>
    <t xml:space="preserve">CloudBLAST with default configuration</t>
  </si>
  <si>
    <t xml:space="preserve">Average</t>
  </si>
  <si>
    <t xml:space="preserve">Deviation</t>
  </si>
  <si>
    <t xml:space="preserve">Coefficient 
Of variation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</si>
</sst>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* #,##0.00_-;\-* #,##0.00_-;_-* \-??_-;_-@"/>
    <numFmt numFmtId="166" formatCode="D/MMM"/>
    <numFmt numFmtId="167" formatCode="0.0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8" activeCellId="0" sqref="L8"/>
    </sheetView>
  </sheetViews>
  <sheetFormatPr defaultRowHeight="15"/>
  <cols>
    <col collapsed="false" hidden="false" max="1" min="1" style="0" width="13.2295918367347"/>
    <col collapsed="false" hidden="false" max="4" min="2" style="0" width="10.2602040816327"/>
    <col collapsed="false" hidden="false" max="7" min="5" style="0" width="9.31632653061224"/>
    <col collapsed="false" hidden="false" max="8" min="8" style="0" width="10.1224489795918"/>
    <col collapsed="false" hidden="false" max="9" min="9" style="0" width="2.83673469387755"/>
    <col collapsed="false" hidden="false" max="10" min="10" style="0" width="11.3418367346939"/>
    <col collapsed="false" hidden="false" max="13" min="11" style="0" width="10.2602040816327"/>
    <col collapsed="false" hidden="false" max="16" min="14" style="0" width="9.31632653061224"/>
    <col collapsed="false" hidden="false" max="17" min="17" style="0" width="7.69387755102041"/>
    <col collapsed="false" hidden="false" max="18" min="18" style="0" width="3.23979591836735"/>
    <col collapsed="false" hidden="false" max="19" min="19" style="0" width="11.3418367346939"/>
    <col collapsed="false" hidden="false" max="20" min="20" style="0" width="10.2602040816327"/>
    <col collapsed="false" hidden="false" max="21" min="21" style="0" width="11.3418367346939"/>
    <col collapsed="false" hidden="false" max="22" min="22" style="0" width="10.2602040816327"/>
    <col collapsed="false" hidden="false" max="24" min="23" style="0" width="11.3418367346939"/>
    <col collapsed="false" hidden="false" max="25" min="25" style="0" width="11.0714285714286"/>
    <col collapsed="false" hidden="false" max="26" min="26" style="0" width="10.3928571428571"/>
    <col collapsed="false" hidden="false" max="1025" min="27" style="0" width="14.5816326530612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  <c r="H2" s="1"/>
    </row>
    <row r="3" customFormat="false" ht="28.35" hidden="false" customHeight="false" outlineLevel="0" collapsed="false">
      <c r="A3" s="2" t="s">
        <v>1</v>
      </c>
      <c r="B3" s="3" t="n">
        <v>1</v>
      </c>
      <c r="C3" s="3" t="n">
        <v>2</v>
      </c>
      <c r="D3" s="3" t="n">
        <v>4</v>
      </c>
      <c r="E3" s="3" t="n">
        <v>8</v>
      </c>
      <c r="F3" s="3" t="n">
        <v>16</v>
      </c>
      <c r="G3" s="3" t="n">
        <v>32</v>
      </c>
      <c r="H3" s="3" t="n">
        <v>64</v>
      </c>
    </row>
    <row r="4" customFormat="false" ht="28.35" hidden="false" customHeight="false" outlineLevel="0" collapsed="false">
      <c r="A4" s="2" t="s">
        <v>2</v>
      </c>
      <c r="B4" s="4" t="n">
        <f aca="false">B23</f>
        <v>36690.1966666667</v>
      </c>
      <c r="C4" s="4" t="n">
        <f aca="false">C23</f>
        <v>18984.6833333333</v>
      </c>
      <c r="D4" s="4" t="n">
        <f aca="false">D23</f>
        <v>10186.9283333333</v>
      </c>
      <c r="E4" s="4" t="n">
        <f aca="false">E23</f>
        <v>5553.01333333333</v>
      </c>
      <c r="F4" s="4" t="n">
        <f aca="false">F23</f>
        <v>3125.77333333333</v>
      </c>
      <c r="G4" s="4" t="n">
        <f aca="false">G23</f>
        <v>1724.092</v>
      </c>
      <c r="H4" s="4" t="n">
        <f aca="false">H23</f>
        <v>898.020166666667</v>
      </c>
    </row>
    <row r="5" customFormat="false" ht="30" hidden="false" customHeight="false" outlineLevel="0" collapsed="false">
      <c r="A5" s="2" t="s">
        <v>2</v>
      </c>
      <c r="B5" s="5" t="n">
        <f aca="false">$B4/B4</f>
        <v>1</v>
      </c>
      <c r="C5" s="5" t="n">
        <f aca="false">$B4/C4</f>
        <v>1.93262094618381</v>
      </c>
      <c r="D5" s="5" t="n">
        <f aca="false">$B4/D4</f>
        <v>3.60169380465849</v>
      </c>
      <c r="E5" s="5" t="n">
        <f aca="false">$B4/E4</f>
        <v>6.60725888166425</v>
      </c>
      <c r="F5" s="5" t="n">
        <f aca="false">$B4/F4</f>
        <v>11.7379581799491</v>
      </c>
      <c r="G5" s="5" t="n">
        <f aca="false">$B4/G4</f>
        <v>21.2808809893362</v>
      </c>
      <c r="H5" s="5" t="n">
        <f aca="false">$B4/H4</f>
        <v>40.8567624966106</v>
      </c>
    </row>
    <row r="6" customFormat="false" ht="30" hidden="false" customHeight="false" outlineLevel="0" collapsed="false">
      <c r="A6" s="2" t="s">
        <v>2</v>
      </c>
      <c r="B6" s="5" t="n">
        <f aca="false">B5/B$3</f>
        <v>1</v>
      </c>
      <c r="C6" s="5" t="n">
        <f aca="false">C5/C$3</f>
        <v>0.966310473091905</v>
      </c>
      <c r="D6" s="5" t="n">
        <f aca="false">D5/D$3</f>
        <v>0.900423451164621</v>
      </c>
      <c r="E6" s="5" t="n">
        <f aca="false">E5/E$3</f>
        <v>0.825907360208031</v>
      </c>
      <c r="F6" s="5" t="n">
        <f aca="false">F5/F$3</f>
        <v>0.733622386246817</v>
      </c>
      <c r="G6" s="5" t="n">
        <f aca="false">G5/G$3</f>
        <v>0.665027530916757</v>
      </c>
      <c r="H6" s="5" t="n">
        <f aca="false">H5/H$3</f>
        <v>0.63838691400954</v>
      </c>
    </row>
    <row r="7" customFormat="false" ht="28.35" hidden="false" customHeight="false" outlineLevel="0" collapsed="false">
      <c r="A7" s="2" t="s">
        <v>3</v>
      </c>
      <c r="B7" s="6" t="n">
        <f aca="false">K23</f>
        <v>28983.435</v>
      </c>
      <c r="C7" s="6" t="n">
        <f aca="false">L23</f>
        <v>14532.365</v>
      </c>
      <c r="D7" s="6" t="n">
        <f aca="false">M23</f>
        <v>7943.94666666667</v>
      </c>
      <c r="E7" s="6" t="n">
        <f aca="false">N23</f>
        <v>4291.57</v>
      </c>
      <c r="F7" s="6" t="n">
        <f aca="false">O23</f>
        <v>2246.36833333333</v>
      </c>
      <c r="G7" s="6" t="n">
        <f aca="false">P23</f>
        <v>1260.165</v>
      </c>
      <c r="H7" s="6" t="n">
        <f aca="false">Q23</f>
        <v>693.296666666667</v>
      </c>
    </row>
    <row r="8" customFormat="false" ht="30" hidden="false" customHeight="false" outlineLevel="0" collapsed="false">
      <c r="A8" s="2" t="s">
        <v>3</v>
      </c>
      <c r="B8" s="5" t="n">
        <f aca="false">$B7/B7</f>
        <v>1</v>
      </c>
      <c r="C8" s="5" t="n">
        <f aca="false">$B7/C7</f>
        <v>1.9944059346156</v>
      </c>
      <c r="D8" s="5" t="n">
        <f aca="false">$B7/D7</f>
        <v>3.64849315034005</v>
      </c>
      <c r="E8" s="5" t="n">
        <f aca="false">$B7/E7</f>
        <v>6.75357386690652</v>
      </c>
      <c r="F8" s="5" t="n">
        <f aca="false">$B7/F7</f>
        <v>12.9023520185544</v>
      </c>
      <c r="G8" s="5" t="n">
        <f aca="false">$B7/G7</f>
        <v>22.9997143231243</v>
      </c>
      <c r="H8" s="5" t="n">
        <f aca="false">$B7/H7</f>
        <v>41.8052421041497</v>
      </c>
    </row>
    <row r="9" customFormat="false" ht="30" hidden="false" customHeight="false" outlineLevel="0" collapsed="false">
      <c r="A9" s="2" t="s">
        <v>3</v>
      </c>
      <c r="B9" s="5" t="n">
        <f aca="false">B8/B$3</f>
        <v>1</v>
      </c>
      <c r="C9" s="5" t="n">
        <f aca="false">C8/C$3</f>
        <v>0.997202967307799</v>
      </c>
      <c r="D9" s="5" t="n">
        <f aca="false">D8/D$3</f>
        <v>0.912123287585012</v>
      </c>
      <c r="E9" s="5" t="n">
        <f aca="false">E8/E$3</f>
        <v>0.844196733363315</v>
      </c>
      <c r="F9" s="5" t="n">
        <f aca="false">F8/F$3</f>
        <v>0.806397001159649</v>
      </c>
      <c r="G9" s="5" t="n">
        <f aca="false">G8/G$3</f>
        <v>0.718741072597636</v>
      </c>
      <c r="H9" s="5" t="n">
        <f aca="false">H8/H$3</f>
        <v>0.65320690787734</v>
      </c>
    </row>
    <row r="10" customFormat="false" ht="28.35" hidden="false" customHeight="false" outlineLevel="0" collapsed="false">
      <c r="A10" s="2" t="s">
        <v>4</v>
      </c>
      <c r="B10" s="6" t="n">
        <f aca="false">(SUM(T17:T22))/6</f>
        <v>30547.2933333333</v>
      </c>
      <c r="C10" s="6" t="n">
        <f aca="false">(SUM(U17:U22))/6</f>
        <v>18998.7966666667</v>
      </c>
      <c r="D10" s="6" t="n">
        <f aca="false">(SUM(V17:V22))/6</f>
        <v>12122.5266666667</v>
      </c>
      <c r="E10" s="6" t="n">
        <f aca="false">(SUM(W17:W22))/6</f>
        <v>5869.12166666667</v>
      </c>
      <c r="F10" s="6" t="n">
        <f aca="false">(SUM(X17:X22))/6</f>
        <v>2965.06</v>
      </c>
      <c r="G10" s="6" t="n">
        <f aca="false">(SUM(Y17:Y22))/6</f>
        <v>1740.83833333333</v>
      </c>
      <c r="H10" s="6" t="n">
        <f aca="false">(SUM(Z17:Z22))/6</f>
        <v>825.616666666667</v>
      </c>
    </row>
    <row r="11" customFormat="false" ht="30" hidden="false" customHeight="false" outlineLevel="0" collapsed="false">
      <c r="A11" s="2" t="s">
        <v>4</v>
      </c>
      <c r="B11" s="5" t="n">
        <f aca="false">$B10/B10</f>
        <v>1</v>
      </c>
      <c r="C11" s="5" t="n">
        <f aca="false">$B10/C10</f>
        <v>1.60785411146215</v>
      </c>
      <c r="D11" s="5" t="n">
        <f aca="false">$B10/D10</f>
        <v>2.51987841918544</v>
      </c>
      <c r="E11" s="5" t="n">
        <f aca="false">$B10/E10</f>
        <v>5.2047469908189</v>
      </c>
      <c r="F11" s="5" t="n">
        <f aca="false">$B10/F10</f>
        <v>10.3024199622717</v>
      </c>
      <c r="G11" s="5" t="n">
        <f aca="false">$B10/G10</f>
        <v>17.5474613284979</v>
      </c>
      <c r="H11" s="5" t="n">
        <f aca="false">$B10/H10</f>
        <v>36.9993661303672</v>
      </c>
    </row>
    <row r="12" customFormat="false" ht="30" hidden="false" customHeight="false" outlineLevel="0" collapsed="false">
      <c r="A12" s="2" t="s">
        <v>4</v>
      </c>
      <c r="B12" s="5" t="n">
        <f aca="false">B11/B$3</f>
        <v>1</v>
      </c>
      <c r="C12" s="5" t="n">
        <f aca="false">C11/C$3</f>
        <v>0.803927055731073</v>
      </c>
      <c r="D12" s="5" t="n">
        <f aca="false">D11/D$3</f>
        <v>0.62996960479636</v>
      </c>
      <c r="E12" s="5" t="n">
        <f aca="false">E11/E$3</f>
        <v>0.650593373852362</v>
      </c>
      <c r="F12" s="5" t="n">
        <f aca="false">F11/F$3</f>
        <v>0.643901247641981</v>
      </c>
      <c r="G12" s="5" t="n">
        <f aca="false">G11/G$3</f>
        <v>0.548358166515558</v>
      </c>
      <c r="H12" s="5" t="n">
        <f aca="false">H11/H$3</f>
        <v>0.578115095786987</v>
      </c>
    </row>
    <row r="13" customFormat="false" ht="15" hidden="false" customHeight="true" outlineLevel="0" collapsed="false">
      <c r="A13" s="7"/>
      <c r="J13" s="8"/>
      <c r="K13" s="8"/>
      <c r="L13" s="8"/>
      <c r="M13" s="8"/>
      <c r="N13" s="8"/>
      <c r="O13" s="8"/>
      <c r="P13" s="8"/>
      <c r="Q13" s="8"/>
    </row>
    <row r="14" s="9" customFormat="true" ht="15" hidden="false" customHeight="true" outlineLevel="0" collapsed="false">
      <c r="A14" s="7"/>
      <c r="B14" s="0"/>
      <c r="C14" s="0"/>
      <c r="D14" s="0"/>
      <c r="E14" s="0"/>
      <c r="F14" s="0"/>
      <c r="G14" s="0"/>
      <c r="H14" s="0"/>
      <c r="J14" s="8"/>
      <c r="K14" s="8"/>
      <c r="L14" s="8"/>
      <c r="M14" s="8"/>
      <c r="N14" s="8"/>
      <c r="O14" s="8"/>
      <c r="P14" s="8"/>
      <c r="Q14" s="8"/>
    </row>
    <row r="15" customFormat="false" ht="13.8" hidden="false" customHeight="false" outlineLevel="0" collapsed="false">
      <c r="A15" s="1" t="s">
        <v>5</v>
      </c>
      <c r="B15" s="1"/>
      <c r="C15" s="1"/>
      <c r="D15" s="1"/>
      <c r="E15" s="1"/>
      <c r="F15" s="1"/>
      <c r="G15" s="1"/>
      <c r="H15" s="1"/>
      <c r="J15" s="1" t="s">
        <v>6</v>
      </c>
      <c r="K15" s="1"/>
      <c r="L15" s="1"/>
      <c r="M15" s="1"/>
      <c r="N15" s="1"/>
      <c r="O15" s="1"/>
      <c r="P15" s="1"/>
      <c r="Q15" s="1"/>
      <c r="S15" s="1" t="s">
        <v>7</v>
      </c>
      <c r="T15" s="1"/>
      <c r="U15" s="1"/>
      <c r="V15" s="1"/>
      <c r="W15" s="1"/>
      <c r="X15" s="1"/>
      <c r="Y15" s="1"/>
      <c r="Z15" s="1"/>
    </row>
    <row r="16" customFormat="false" ht="13.8" hidden="false" customHeight="false" outlineLevel="0" collapsed="false">
      <c r="A16" s="1"/>
      <c r="B16" s="1"/>
      <c r="C16" s="1"/>
      <c r="D16" s="1"/>
      <c r="E16" s="1"/>
      <c r="F16" s="1"/>
      <c r="G16" s="1"/>
      <c r="H16" s="1"/>
      <c r="J16" s="1"/>
      <c r="K16" s="1"/>
      <c r="L16" s="1"/>
      <c r="M16" s="1"/>
      <c r="N16" s="1"/>
      <c r="O16" s="1"/>
      <c r="P16" s="1"/>
      <c r="Q16" s="1"/>
      <c r="S16" s="10"/>
      <c r="T16" s="10"/>
      <c r="U16" s="10"/>
      <c r="V16" s="10"/>
      <c r="W16" s="10"/>
      <c r="X16" s="10"/>
      <c r="Y16" s="10"/>
      <c r="Z16" s="10"/>
    </row>
    <row r="17" customFormat="false" ht="13.8" hidden="false" customHeight="false" outlineLevel="0" collapsed="false">
      <c r="A17" s="11" t="n">
        <v>42425</v>
      </c>
      <c r="B17" s="12" t="n">
        <v>36106.86</v>
      </c>
      <c r="C17" s="12" t="n">
        <v>18845.23</v>
      </c>
      <c r="D17" s="12" t="n">
        <v>10189.11</v>
      </c>
      <c r="E17" s="12" t="n">
        <v>5556.22</v>
      </c>
      <c r="F17" s="12" t="n">
        <v>3129.2</v>
      </c>
      <c r="G17" s="12" t="n">
        <v>1716.1</v>
      </c>
      <c r="H17" s="5" t="n">
        <v>905.214</v>
      </c>
      <c r="J17" s="13" t="n">
        <v>42464</v>
      </c>
      <c r="K17" s="5" t="n">
        <v>28915.52</v>
      </c>
      <c r="L17" s="5" t="n">
        <v>14500.86</v>
      </c>
      <c r="M17" s="5" t="n">
        <v>7935.45</v>
      </c>
      <c r="N17" s="5" t="n">
        <v>4287.85</v>
      </c>
      <c r="O17" s="5" t="n">
        <v>2249.94</v>
      </c>
      <c r="P17" s="5" t="n">
        <v>1260.12</v>
      </c>
      <c r="Q17" s="5" t="n">
        <v>695.23</v>
      </c>
      <c r="S17" s="13" t="n">
        <v>42500</v>
      </c>
      <c r="T17" s="6" t="n">
        <v>29921.4</v>
      </c>
      <c r="U17" s="6" t="n">
        <v>19018</v>
      </c>
      <c r="V17" s="6" t="n">
        <v>11324</v>
      </c>
      <c r="W17" s="6" t="n">
        <v>6204</v>
      </c>
      <c r="X17" s="6" t="n">
        <v>2866</v>
      </c>
      <c r="Y17" s="6" t="n">
        <v>1680</v>
      </c>
      <c r="Z17" s="6" t="n">
        <v>794</v>
      </c>
    </row>
    <row r="18" customFormat="false" ht="13.8" hidden="false" customHeight="false" outlineLevel="0" collapsed="false">
      <c r="A18" s="11" t="n">
        <v>42427</v>
      </c>
      <c r="B18" s="12" t="n">
        <v>36510.12</v>
      </c>
      <c r="C18" s="12" t="n">
        <v>19120.32</v>
      </c>
      <c r="D18" s="12" t="n">
        <v>10199.85</v>
      </c>
      <c r="E18" s="12" t="n">
        <v>5540.15</v>
      </c>
      <c r="F18" s="12" t="n">
        <v>3115.12</v>
      </c>
      <c r="G18" s="12" t="n">
        <v>1730.58</v>
      </c>
      <c r="H18" s="5" t="n">
        <v>899.836</v>
      </c>
      <c r="J18" s="13" t="n">
        <v>42465</v>
      </c>
      <c r="K18" s="5" t="n">
        <v>29002.21</v>
      </c>
      <c r="L18" s="5" t="n">
        <v>14520.23</v>
      </c>
      <c r="M18" s="5" t="n">
        <v>7945.1</v>
      </c>
      <c r="N18" s="5" t="n">
        <v>4290.12</v>
      </c>
      <c r="O18" s="5" t="n">
        <v>2230.26</v>
      </c>
      <c r="P18" s="5" t="n">
        <v>1259.28</v>
      </c>
      <c r="Q18" s="5" t="n">
        <v>690.04</v>
      </c>
      <c r="S18" s="13" t="n">
        <v>42501</v>
      </c>
      <c r="T18" s="5" t="n">
        <v>30256.23</v>
      </c>
      <c r="U18" s="5" t="n">
        <v>18550.25</v>
      </c>
      <c r="V18" s="5" t="n">
        <v>13799.23</v>
      </c>
      <c r="W18" s="5" t="n">
        <v>5779.21</v>
      </c>
      <c r="X18" s="5" t="n">
        <v>2959.65</v>
      </c>
      <c r="Y18" s="5" t="n">
        <v>1828.23</v>
      </c>
      <c r="Z18" s="5" t="n">
        <v>900</v>
      </c>
    </row>
    <row r="19" customFormat="false" ht="13.8" hidden="false" customHeight="false" outlineLevel="0" collapsed="false">
      <c r="A19" s="11" t="n">
        <v>42429</v>
      </c>
      <c r="B19" s="12" t="n">
        <v>36720.86</v>
      </c>
      <c r="C19" s="12" t="n">
        <v>18952.15</v>
      </c>
      <c r="D19" s="12" t="n">
        <v>10170.23</v>
      </c>
      <c r="E19" s="12" t="n">
        <v>5560.88</v>
      </c>
      <c r="F19" s="12" t="n">
        <v>3140.01</v>
      </c>
      <c r="G19" s="12" t="n">
        <v>1790.955</v>
      </c>
      <c r="H19" s="12" t="n">
        <v>894.757</v>
      </c>
      <c r="J19" s="13" t="n">
        <v>42466</v>
      </c>
      <c r="K19" s="5" t="n">
        <v>29001.89</v>
      </c>
      <c r="L19" s="5" t="n">
        <v>14515.35</v>
      </c>
      <c r="M19" s="5" t="n">
        <v>7950.01</v>
      </c>
      <c r="N19" s="5" t="n">
        <v>4283.56</v>
      </c>
      <c r="O19" s="5" t="n">
        <v>2255.04</v>
      </c>
      <c r="P19" s="5" t="n">
        <v>1260.1</v>
      </c>
      <c r="Q19" s="5" t="n">
        <v>701.5</v>
      </c>
      <c r="S19" s="13" t="n">
        <v>42502</v>
      </c>
      <c r="T19" s="5" t="n">
        <v>31016.85</v>
      </c>
      <c r="U19" s="5" t="n">
        <v>19221.81</v>
      </c>
      <c r="V19" s="5" t="n">
        <v>12580.32</v>
      </c>
      <c r="W19" s="5" t="n">
        <v>5700.52</v>
      </c>
      <c r="X19" s="5" t="n">
        <v>3004.52</v>
      </c>
      <c r="Y19" s="5" t="n">
        <v>1597</v>
      </c>
      <c r="Z19" s="5" t="n">
        <v>815.21</v>
      </c>
    </row>
    <row r="20" customFormat="false" ht="13.8" hidden="false" customHeight="false" outlineLevel="0" collapsed="false">
      <c r="A20" s="11" t="n">
        <v>42430</v>
      </c>
      <c r="B20" s="12" t="n">
        <v>38120.25</v>
      </c>
      <c r="C20" s="12" t="n">
        <v>18998.06</v>
      </c>
      <c r="D20" s="12" t="n">
        <v>10200.01</v>
      </c>
      <c r="E20" s="12" t="n">
        <v>5543.62</v>
      </c>
      <c r="F20" s="12" t="n">
        <v>3120.58</v>
      </c>
      <c r="G20" s="12" t="n">
        <v>1694.687</v>
      </c>
      <c r="H20" s="5" t="n">
        <v>900.417</v>
      </c>
      <c r="J20" s="13" t="n">
        <v>42467</v>
      </c>
      <c r="K20" s="5" t="n">
        <v>28989.52</v>
      </c>
      <c r="L20" s="5" t="n">
        <v>14557.51</v>
      </c>
      <c r="M20" s="5" t="n">
        <v>7942.2</v>
      </c>
      <c r="N20" s="5" t="n">
        <v>4282.21</v>
      </c>
      <c r="O20" s="5" t="n">
        <v>2242.63</v>
      </c>
      <c r="P20" s="5" t="n">
        <v>1259.52</v>
      </c>
      <c r="Q20" s="5" t="n">
        <v>710.11</v>
      </c>
      <c r="S20" s="13" t="n">
        <v>42503</v>
      </c>
      <c r="T20" s="5" t="n">
        <v>31350.25</v>
      </c>
      <c r="U20" s="5" t="n">
        <v>19102.68</v>
      </c>
      <c r="V20" s="5" t="n">
        <v>10489.53</v>
      </c>
      <c r="W20" s="5" t="n">
        <v>5850.02</v>
      </c>
      <c r="X20" s="5" t="n">
        <v>2961.23</v>
      </c>
      <c r="Y20" s="5" t="n">
        <v>1806.25</v>
      </c>
      <c r="Z20" s="5" t="n">
        <v>842.3</v>
      </c>
    </row>
    <row r="21" customFormat="false" ht="13.8" hidden="false" customHeight="false" outlineLevel="0" collapsed="false">
      <c r="A21" s="11" t="n">
        <v>42431</v>
      </c>
      <c r="B21" s="12" t="n">
        <v>36230.56</v>
      </c>
      <c r="C21" s="12" t="n">
        <v>19112.23</v>
      </c>
      <c r="D21" s="12" t="n">
        <v>10178.76</v>
      </c>
      <c r="E21" s="12" t="n">
        <v>5552.1</v>
      </c>
      <c r="F21" s="12" t="n">
        <v>3122.15</v>
      </c>
      <c r="G21" s="12" t="n">
        <v>1701.55</v>
      </c>
      <c r="H21" s="5" t="n">
        <v>897.646</v>
      </c>
      <c r="J21" s="13" t="n">
        <v>42468</v>
      </c>
      <c r="K21" s="5" t="n">
        <v>28990.32</v>
      </c>
      <c r="L21" s="5" t="n">
        <v>14580.01</v>
      </c>
      <c r="M21" s="5" t="n">
        <v>7940.8</v>
      </c>
      <c r="N21" s="5" t="n">
        <v>4310.12</v>
      </c>
      <c r="O21" s="5" t="n">
        <v>2249.26</v>
      </c>
      <c r="P21" s="5" t="n">
        <v>1259.82</v>
      </c>
      <c r="Q21" s="5" t="n">
        <v>680.8</v>
      </c>
      <c r="S21" s="13" t="n">
        <v>42504</v>
      </c>
      <c r="T21" s="5" t="n">
        <v>30726.89</v>
      </c>
      <c r="U21" s="5" t="n">
        <v>18981.32</v>
      </c>
      <c r="V21" s="5" t="n">
        <v>12721.23</v>
      </c>
      <c r="W21" s="5" t="n">
        <v>5780.34</v>
      </c>
      <c r="X21" s="5" t="n">
        <v>2990.81</v>
      </c>
      <c r="Y21" s="5" t="n">
        <v>1780.32</v>
      </c>
      <c r="Z21" s="5" t="n">
        <v>799.21</v>
      </c>
    </row>
    <row r="22" customFormat="false" ht="13.8" hidden="false" customHeight="false" outlineLevel="0" collapsed="false">
      <c r="A22" s="11" t="n">
        <v>42432</v>
      </c>
      <c r="B22" s="12" t="n">
        <v>36452.53</v>
      </c>
      <c r="C22" s="12" t="n">
        <v>18880.11</v>
      </c>
      <c r="D22" s="12" t="n">
        <v>10183.61</v>
      </c>
      <c r="E22" s="12" t="n">
        <v>5565.11</v>
      </c>
      <c r="F22" s="12" t="n">
        <v>3127.58</v>
      </c>
      <c r="G22" s="12" t="n">
        <v>1710.68</v>
      </c>
      <c r="H22" s="5" t="n">
        <v>890.251</v>
      </c>
      <c r="J22" s="13" t="n">
        <v>42469</v>
      </c>
      <c r="K22" s="5" t="n">
        <v>29001.15</v>
      </c>
      <c r="L22" s="5" t="n">
        <v>14520.23</v>
      </c>
      <c r="M22" s="5" t="n">
        <v>7950.12</v>
      </c>
      <c r="N22" s="5" t="n">
        <v>4295.56</v>
      </c>
      <c r="O22" s="5" t="n">
        <v>2251.08</v>
      </c>
      <c r="P22" s="5" t="n">
        <v>1262.15</v>
      </c>
      <c r="Q22" s="5" t="n">
        <v>682.1</v>
      </c>
      <c r="S22" s="13" t="n">
        <v>42505</v>
      </c>
      <c r="T22" s="5" t="n">
        <v>30012.14</v>
      </c>
      <c r="U22" s="5" t="n">
        <v>19118.72</v>
      </c>
      <c r="V22" s="5" t="n">
        <v>11820.85</v>
      </c>
      <c r="W22" s="5" t="n">
        <v>5900.64</v>
      </c>
      <c r="X22" s="5" t="n">
        <v>3008.15</v>
      </c>
      <c r="Y22" s="5" t="n">
        <v>1753.23</v>
      </c>
      <c r="Z22" s="5" t="n">
        <v>802.98</v>
      </c>
    </row>
    <row r="23" customFormat="false" ht="13.8" hidden="false" customHeight="false" outlineLevel="0" collapsed="false">
      <c r="A23" s="14" t="s">
        <v>8</v>
      </c>
      <c r="B23" s="15" t="n">
        <f aca="false">AVERAGE(B17:B22)</f>
        <v>36690.1966666667</v>
      </c>
      <c r="C23" s="15" t="n">
        <f aca="false">AVERAGE(C17:C22)</f>
        <v>18984.6833333333</v>
      </c>
      <c r="D23" s="15" t="n">
        <f aca="false">AVERAGE(D17:D22)</f>
        <v>10186.9283333333</v>
      </c>
      <c r="E23" s="15" t="n">
        <f aca="false">AVERAGE(E17:E22)</f>
        <v>5553.01333333333</v>
      </c>
      <c r="F23" s="15" t="n">
        <f aca="false">AVERAGE(F17:F22)</f>
        <v>3125.77333333333</v>
      </c>
      <c r="G23" s="15" t="n">
        <f aca="false">AVERAGE(G17:G22)</f>
        <v>1724.092</v>
      </c>
      <c r="H23" s="15" t="n">
        <f aca="false">AVERAGE(H17:H22)</f>
        <v>898.020166666667</v>
      </c>
      <c r="J23" s="14" t="s">
        <v>8</v>
      </c>
      <c r="K23" s="15" t="n">
        <f aca="false">AVERAGE(K17:K22)</f>
        <v>28983.435</v>
      </c>
      <c r="L23" s="15" t="n">
        <f aca="false">AVERAGE(L17:L22)</f>
        <v>14532.365</v>
      </c>
      <c r="M23" s="15" t="n">
        <f aca="false">AVERAGE(M17:M22)</f>
        <v>7943.94666666667</v>
      </c>
      <c r="N23" s="15" t="n">
        <f aca="false">AVERAGE(N17:N22)</f>
        <v>4291.57</v>
      </c>
      <c r="O23" s="15" t="n">
        <f aca="false">AVERAGE(O17:O22)</f>
        <v>2246.36833333333</v>
      </c>
      <c r="P23" s="15" t="n">
        <f aca="false">AVERAGE(P17:P22)</f>
        <v>1260.165</v>
      </c>
      <c r="Q23" s="15" t="n">
        <f aca="false">AVERAGE(Q17:Q22)</f>
        <v>693.296666666667</v>
      </c>
      <c r="S23" s="14" t="s">
        <v>8</v>
      </c>
      <c r="T23" s="15" t="n">
        <f aca="false">AVERAGE(T17:T22)</f>
        <v>30547.2933333333</v>
      </c>
      <c r="U23" s="15" t="n">
        <f aca="false">AVERAGE(U17:U22)</f>
        <v>18998.7966666667</v>
      </c>
      <c r="V23" s="15" t="n">
        <f aca="false">AVERAGE(V17:V22)</f>
        <v>12122.5266666667</v>
      </c>
      <c r="W23" s="15" t="n">
        <f aca="false">AVERAGE(W17:W22)</f>
        <v>5869.12166666667</v>
      </c>
      <c r="X23" s="15" t="n">
        <f aca="false">AVERAGE(X17:X22)</f>
        <v>2965.06</v>
      </c>
      <c r="Y23" s="15" t="n">
        <f aca="false">AVERAGE(Y17:Y22)</f>
        <v>1740.83833333333</v>
      </c>
      <c r="Z23" s="15" t="n">
        <f aca="false">AVERAGE(Z17:Z22)</f>
        <v>825.616666666667</v>
      </c>
    </row>
    <row r="24" customFormat="false" ht="13.8" hidden="false" customHeight="false" outlineLevel="0" collapsed="false">
      <c r="A24" s="14" t="s">
        <v>9</v>
      </c>
      <c r="B24" s="15" t="n">
        <f aca="false">STDEV(B17:B22)</f>
        <v>733.00114031744</v>
      </c>
      <c r="C24" s="15" t="n">
        <f aca="false">STDEV(C17:C22)</f>
        <v>115.139588963426</v>
      </c>
      <c r="D24" s="15" t="n">
        <f aca="false">STDEV(D17:D22)</f>
        <v>11.8273114724637</v>
      </c>
      <c r="E24" s="15" t="n">
        <f aca="false">STDEV(E17:E22)</f>
        <v>9.72656911077426</v>
      </c>
      <c r="F24" s="15" t="n">
        <f aca="false">STDEV(F17:F22)</f>
        <v>8.61720991195341</v>
      </c>
      <c r="G24" s="15" t="n">
        <f aca="false">STDEV(G17:G22)</f>
        <v>35.0122964399652</v>
      </c>
      <c r="H24" s="15" t="n">
        <f aca="false">STDEV(H17:H22)</f>
        <v>5.13695448360865</v>
      </c>
      <c r="J24" s="14" t="s">
        <v>9</v>
      </c>
      <c r="K24" s="15" t="n">
        <f aca="false">STDEV(K17:K22)</f>
        <v>33.7750989635854</v>
      </c>
      <c r="L24" s="15" t="n">
        <f aca="false">STDEV(L17:L22)</f>
        <v>29.9296132617847</v>
      </c>
      <c r="M24" s="15" t="n">
        <f aca="false">STDEV(M17:M22)</f>
        <v>5.68066780111877</v>
      </c>
      <c r="N24" s="15" t="n">
        <f aca="false">STDEV(N17:N22)</f>
        <v>10.2735894408915</v>
      </c>
      <c r="O24" s="15" t="n">
        <f aca="false">STDEV(O17:O22)</f>
        <v>8.85403505000207</v>
      </c>
      <c r="P24" s="15" t="n">
        <f aca="false">STDEV(P17:P22)</f>
        <v>1.0261335195773</v>
      </c>
      <c r="Q24" s="15" t="n">
        <f aca="false">STDEV(Q17:Q22)</f>
        <v>11.3653731424299</v>
      </c>
      <c r="S24" s="14" t="s">
        <v>9</v>
      </c>
      <c r="T24" s="15" t="n">
        <f aca="false">STDEV(T17:T23)</f>
        <v>526.042972473626</v>
      </c>
      <c r="U24" s="15" t="n">
        <f aca="false">STDEV(U17:U23)</f>
        <v>214.777642277362</v>
      </c>
      <c r="V24" s="15" t="n">
        <f aca="false">STDEV(V17:V23)</f>
        <v>1062.59793645365</v>
      </c>
      <c r="W24" s="15" t="n">
        <f aca="false">STDEV(W17:W23)</f>
        <v>162.221346357034</v>
      </c>
      <c r="X24" s="15" t="n">
        <f aca="false">STDEV(X17:X23)</f>
        <v>48.1901144772798</v>
      </c>
      <c r="Y24" s="15" t="n">
        <f aca="false">STDEV(Y17:Y23)</f>
        <v>79.6022548710497</v>
      </c>
      <c r="Z24" s="15" t="n">
        <f aca="false">STDEV(Z17:Z23)</f>
        <v>36.8077368074823</v>
      </c>
    </row>
    <row r="25" customFormat="false" ht="28.45" hidden="false" customHeight="false" outlineLevel="0" collapsed="false">
      <c r="A25" s="16" t="s">
        <v>10</v>
      </c>
      <c r="B25" s="17" t="n">
        <f aca="false">B24/B23</f>
        <v>0.0199781196862152</v>
      </c>
      <c r="C25" s="17" t="n">
        <f aca="false">C24/C23</f>
        <v>0.0060648675009113</v>
      </c>
      <c r="D25" s="17" t="n">
        <f aca="false">D24/D23</f>
        <v>0.00116102823986331</v>
      </c>
      <c r="E25" s="17" t="n">
        <f aca="false">E24/E23</f>
        <v>0.00175158396476164</v>
      </c>
      <c r="F25" s="17" t="n">
        <f aca="false">F24/F23</f>
        <v>0.00275682494954424</v>
      </c>
      <c r="G25" s="17" t="n">
        <f aca="false">G24/G23</f>
        <v>0.0203076729315867</v>
      </c>
      <c r="H25" s="17" t="n">
        <f aca="false">H24/H23</f>
        <v>0.00572031082851552</v>
      </c>
      <c r="J25" s="16" t="s">
        <v>10</v>
      </c>
      <c r="K25" s="17" t="n">
        <f aca="false">K24/K23</f>
        <v>0.00116532422618594</v>
      </c>
      <c r="L25" s="17" t="n">
        <f aca="false">L24/L23</f>
        <v>0.00205951428152161</v>
      </c>
      <c r="M25" s="17" t="n">
        <f aca="false">M24/M23</f>
        <v>0.000715093899730626</v>
      </c>
      <c r="N25" s="17" t="n">
        <f aca="false">N24/N23</f>
        <v>0.00239390000416899</v>
      </c>
      <c r="O25" s="17" t="n">
        <f aca="false">O24/O23</f>
        <v>0.00394148854336091</v>
      </c>
      <c r="P25" s="17" t="n">
        <f aca="false">P24/P23</f>
        <v>0.000814285049638183</v>
      </c>
      <c r="Q25" s="17" t="n">
        <f aca="false">Q24/Q23</f>
        <v>0.0163932320590463</v>
      </c>
      <c r="S25" s="16" t="s">
        <v>10</v>
      </c>
      <c r="T25" s="17" t="n">
        <f aca="false">T24/T23</f>
        <v>0.0172206082788882</v>
      </c>
      <c r="U25" s="17" t="n">
        <f aca="false">U24/U23</f>
        <v>0.0113048024064697</v>
      </c>
      <c r="V25" s="17" t="n">
        <f aca="false">V24/V23</f>
        <v>0.0876548235918076</v>
      </c>
      <c r="W25" s="17" t="n">
        <f aca="false">W24/W23</f>
        <v>0.02763979954247</v>
      </c>
      <c r="X25" s="17" t="n">
        <f aca="false">X24/X23</f>
        <v>0.0162526608153898</v>
      </c>
      <c r="Y25" s="17" t="n">
        <f aca="false">Y24/Y23</f>
        <v>0.0457263913293019</v>
      </c>
      <c r="Z25" s="17" t="n">
        <f aca="false">Z24/Z23</f>
        <v>0.0445821145497091</v>
      </c>
    </row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">
    <mergeCell ref="A1:H1"/>
    <mergeCell ref="A2:H2"/>
    <mergeCell ref="A15:H15"/>
    <mergeCell ref="J15:Q15"/>
    <mergeCell ref="S15:Z15"/>
    <mergeCell ref="A16:H16"/>
    <mergeCell ref="J16:Q16"/>
    <mergeCell ref="S16:Z16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LibreOffice/5.1.5.2$Windows_X86_64 LibreOffice_project/7a864d8825610a8c07cfc3bc01dd4fce6a9447e5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2017-01-31T09:15:34Z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