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EWEL\Documents\data analysis class\"/>
    </mc:Choice>
  </mc:AlternateContent>
  <xr:revisionPtr revIDLastSave="0" documentId="13_ncr:1_{3915EC72-3C22-4A41-904D-30AB63887507}" xr6:coauthVersionLast="47" xr6:coauthVersionMax="47" xr10:uidLastSave="{00000000-0000-0000-0000-000000000000}"/>
  <bookViews>
    <workbookView xWindow="-110" yWindow="-110" windowWidth="19420" windowHeight="11020" firstSheet="1" activeTab="2" xr2:uid="{00000000-000D-0000-FFFF-FFFF00000000}"/>
  </bookViews>
  <sheets>
    <sheet name="Global_Tech_Gadget_Consumption" sheetId="1" r:id="rId1"/>
    <sheet name="Cleaned data " sheetId="2" r:id="rId2"/>
    <sheet name="Analysis" sheetId="3" r:id="rId3"/>
    <sheet name="Dashboard" sheetId="4" r:id="rId4"/>
  </sheets>
  <definedNames>
    <definedName name="Slicer_Count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2" i="3"/>
  <c r="B21" i="3"/>
  <c r="B20" i="3"/>
  <c r="B19" i="3"/>
  <c r="B18" i="3"/>
</calcChain>
</file>

<file path=xl/sharedStrings.xml><?xml version="1.0" encoding="utf-8"?>
<sst xmlns="http://schemas.openxmlformats.org/spreadsheetml/2006/main" count="315" uniqueCount="47">
  <si>
    <t>Country</t>
  </si>
  <si>
    <t>Year</t>
  </si>
  <si>
    <t>Smartphone Sales (Millions)</t>
  </si>
  <si>
    <t>Laptop Shipments (Millions)</t>
  </si>
  <si>
    <t>Gaming Console Adoption (%)</t>
  </si>
  <si>
    <t>Smartwatch Penetration (%)</t>
  </si>
  <si>
    <t>Average Consumer Spending on Gadgets ($)</t>
  </si>
  <si>
    <t>E-Waste Generated (Metric Tons)</t>
  </si>
  <si>
    <t>5G Penetration Rate (%)</t>
  </si>
  <si>
    <t>USA</t>
  </si>
  <si>
    <t>China</t>
  </si>
  <si>
    <t>India</t>
  </si>
  <si>
    <t>Germany</t>
  </si>
  <si>
    <t>UK</t>
  </si>
  <si>
    <t>France</t>
  </si>
  <si>
    <t>Japan</t>
  </si>
  <si>
    <t>South Korea</t>
  </si>
  <si>
    <t>Brazil</t>
  </si>
  <si>
    <t>Canada</t>
  </si>
  <si>
    <t>Smartwatch Useage (%)</t>
  </si>
  <si>
    <t>Gaming Console Purchase Rate (%)</t>
  </si>
  <si>
    <t xml:space="preserve">Smartphone Sales </t>
  </si>
  <si>
    <t xml:space="preserve">Laptop Shipments </t>
  </si>
  <si>
    <t xml:space="preserve">Average Consumer Spending on Gadgets </t>
  </si>
  <si>
    <t>Row Labels</t>
  </si>
  <si>
    <t>Sum of E-Waste Generated (Metric Tons)</t>
  </si>
  <si>
    <t>COUNTRY WITH HIGHEST E-WASTE</t>
  </si>
  <si>
    <t>TREND OF E-WASTE BY COUNTRY</t>
  </si>
  <si>
    <t xml:space="preserve">Sum of Average Consumer Spending on Gadgets </t>
  </si>
  <si>
    <t xml:space="preserve">Sum of Laptop Shipments </t>
  </si>
  <si>
    <t>Sum of Gaming Console Purchase Rate (%)</t>
  </si>
  <si>
    <t>Sum of Smartwatch Useage (%)</t>
  </si>
  <si>
    <t xml:space="preserve">Sum of Smartphone Sales </t>
  </si>
  <si>
    <t>KPI's</t>
  </si>
  <si>
    <t xml:space="preserve">TOTAL SALES </t>
  </si>
  <si>
    <t xml:space="preserve">NUMBER OF PHONES SOLD </t>
  </si>
  <si>
    <t>AVERAGE USEAGE FOR GAMING CONSOLE</t>
  </si>
  <si>
    <t>GADGET POPULARITY BY REGION</t>
  </si>
  <si>
    <t>SMART OHONE SALES BY CUNTRY</t>
  </si>
  <si>
    <t xml:space="preserve">TOTAL E-WASTE </t>
  </si>
  <si>
    <t>TOTAL AVERGAE SPENDING OF CUSTOMERS</t>
  </si>
  <si>
    <t xml:space="preserve">AVG USEAGE RATE FOR SMARWATCHES </t>
  </si>
  <si>
    <t>(All)</t>
  </si>
  <si>
    <t>ed</t>
  </si>
  <si>
    <t>TREND ON  Gaming console and Smartwatches</t>
  </si>
  <si>
    <t>Consumer spending by Country</t>
  </si>
  <si>
    <t>Smartphone and laptop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</si>
</sst>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34" borderId="0" xfId="0" applyFill="1"/>
    <xf numFmtId="165" fontId="0" fillId="34" borderId="0" xfId="0" applyNumberFormat="1" applyFill="1"/>
    <xf numFmtId="0" fontId="18" fillId="34" borderId="0" xfId="0" applyFont="1" applyFill="1"/>
    <xf numFmtId="2" fontId="0" fillId="34" borderId="0" xfId="0" applyNumberFormat="1" applyFill="1"/>
    <xf numFmtId="0" fontId="0" fillId="35" borderId="0" xfId="0" applyFill="1"/>
    <xf numFmtId="9" fontId="0" fillId="0" borderId="0" xfId="42" applyFont="1"/>
    <xf numFmtId="0" fontId="0" fillId="0" borderId="0" xfId="0" applyNumberFormat="1"/>
    <xf numFmtId="0" fontId="0" fillId="0" borderId="0" xfId="0" applyAlignment="1">
      <alignment horizontal="center"/>
    </xf>
    <xf numFmtId="0" fontId="13" fillId="33" borderId="0" xfId="0" applyFont="1" applyFill="1" applyAlignment="1">
      <alignment horizontal="center"/>
    </xf>
    <xf numFmtId="0" fontId="17" fillId="21" borderId="0" xfId="30" applyAlignment="1">
      <alignment horizontal="center"/>
    </xf>
    <xf numFmtId="0" fontId="16" fillId="21" borderId="0" xfId="3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164" formatCode="&quot;$&quot;#,##0.00"/>
    </dxf>
    <dxf>
      <numFmt numFmtId="165" formatCode="&quot;$&quot;#,##0.00&quot;M&quot;"/>
    </dxf>
    <dxf>
      <numFmt numFmtId="165" formatCode="&quot;$&quot;#,##0.00&quot;M&quo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Global_Tech_Gadget_Consumption.xlsx]Analysis!PivotTable3</c:name>
    <c:fmtId val="7"/>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i="0" baseline="0">
                <a:solidFill>
                  <a:schemeClr val="tx1"/>
                </a:solidFill>
              </a:rPr>
              <a:t>Gadget popularity by  country</a:t>
            </a:r>
          </a:p>
        </c:rich>
      </c:tx>
      <c:layout>
        <c:manualLayout>
          <c:xMode val="edge"/>
          <c:yMode val="edge"/>
          <c:x val="0.40795906590507158"/>
          <c:y val="1.6299459598825856E-3"/>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04600702906155E-2"/>
          <c:y val="8.4368472498613303E-2"/>
          <c:w val="0.93975777369222702"/>
          <c:h val="0.79466088974304638"/>
        </c:manualLayout>
      </c:layout>
      <c:barChart>
        <c:barDir val="col"/>
        <c:grouping val="clustered"/>
        <c:varyColors val="0"/>
        <c:ser>
          <c:idx val="0"/>
          <c:order val="0"/>
          <c:tx>
            <c:strRef>
              <c:f>Analysis!$H$2</c:f>
              <c:strCache>
                <c:ptCount val="1"/>
                <c:pt idx="0">
                  <c:v>Sum of Smartphone Sales </c:v>
                </c:pt>
              </c:strCache>
            </c:strRef>
          </c:tx>
          <c:spPr>
            <a:solidFill>
              <a:schemeClr val="accent5">
                <a:lumMod val="50000"/>
              </a:schemeClr>
            </a:solidFill>
            <a:ln>
              <a:noFill/>
            </a:ln>
            <a:effectLst/>
          </c:spPr>
          <c:invertIfNegative val="0"/>
          <c:cat>
            <c:strRef>
              <c:f>Analysis!$G$3:$G$12</c:f>
              <c:strCache>
                <c:ptCount val="10"/>
                <c:pt idx="0">
                  <c:v>Brazil</c:v>
                </c:pt>
                <c:pt idx="1">
                  <c:v>Canada</c:v>
                </c:pt>
                <c:pt idx="2">
                  <c:v>China</c:v>
                </c:pt>
                <c:pt idx="3">
                  <c:v>France</c:v>
                </c:pt>
                <c:pt idx="4">
                  <c:v>Germany</c:v>
                </c:pt>
                <c:pt idx="5">
                  <c:v>India</c:v>
                </c:pt>
                <c:pt idx="6">
                  <c:v>Japan</c:v>
                </c:pt>
                <c:pt idx="7">
                  <c:v>South Korea</c:v>
                </c:pt>
                <c:pt idx="8">
                  <c:v>UK</c:v>
                </c:pt>
                <c:pt idx="9">
                  <c:v>USA</c:v>
                </c:pt>
              </c:strCache>
            </c:strRef>
          </c:cat>
          <c:val>
            <c:numRef>
              <c:f>Analysis!$H$3:$H$12</c:f>
              <c:numCache>
                <c:formatCode>"$"#,##0.00"M"</c:formatCode>
                <c:ptCount val="10"/>
                <c:pt idx="0">
                  <c:v>3245.3</c:v>
                </c:pt>
                <c:pt idx="1">
                  <c:v>2589.0700000000006</c:v>
                </c:pt>
                <c:pt idx="2">
                  <c:v>3043.89</c:v>
                </c:pt>
                <c:pt idx="3">
                  <c:v>2755.07</c:v>
                </c:pt>
                <c:pt idx="4">
                  <c:v>2811.21</c:v>
                </c:pt>
                <c:pt idx="5">
                  <c:v>2852.7000000000003</c:v>
                </c:pt>
                <c:pt idx="6">
                  <c:v>3008.86</c:v>
                </c:pt>
                <c:pt idx="7">
                  <c:v>3141.74</c:v>
                </c:pt>
                <c:pt idx="8">
                  <c:v>3697.5999999999995</c:v>
                </c:pt>
                <c:pt idx="9">
                  <c:v>2455.0700000000002</c:v>
                </c:pt>
              </c:numCache>
            </c:numRef>
          </c:val>
          <c:extLst>
            <c:ext xmlns:c16="http://schemas.microsoft.com/office/drawing/2014/chart" uri="{C3380CC4-5D6E-409C-BE32-E72D297353CC}">
              <c16:uniqueId val="{00000000-CA16-4B2F-BE25-837E6F88C2A7}"/>
            </c:ext>
          </c:extLst>
        </c:ser>
        <c:ser>
          <c:idx val="1"/>
          <c:order val="1"/>
          <c:tx>
            <c:strRef>
              <c:f>Analysis!$I$2</c:f>
              <c:strCache>
                <c:ptCount val="1"/>
                <c:pt idx="0">
                  <c:v>Sum of Laptop Shipments </c:v>
                </c:pt>
              </c:strCache>
            </c:strRef>
          </c:tx>
          <c:spPr>
            <a:solidFill>
              <a:schemeClr val="accent2"/>
            </a:solidFill>
            <a:ln>
              <a:noFill/>
            </a:ln>
            <a:effectLst/>
          </c:spPr>
          <c:invertIfNegative val="0"/>
          <c:cat>
            <c:strRef>
              <c:f>Analysis!$G$3:$G$12</c:f>
              <c:strCache>
                <c:ptCount val="10"/>
                <c:pt idx="0">
                  <c:v>Brazil</c:v>
                </c:pt>
                <c:pt idx="1">
                  <c:v>Canada</c:v>
                </c:pt>
                <c:pt idx="2">
                  <c:v>China</c:v>
                </c:pt>
                <c:pt idx="3">
                  <c:v>France</c:v>
                </c:pt>
                <c:pt idx="4">
                  <c:v>Germany</c:v>
                </c:pt>
                <c:pt idx="5">
                  <c:v>India</c:v>
                </c:pt>
                <c:pt idx="6">
                  <c:v>Japan</c:v>
                </c:pt>
                <c:pt idx="7">
                  <c:v>South Korea</c:v>
                </c:pt>
                <c:pt idx="8">
                  <c:v>UK</c:v>
                </c:pt>
                <c:pt idx="9">
                  <c:v>USA</c:v>
                </c:pt>
              </c:strCache>
            </c:strRef>
          </c:cat>
          <c:val>
            <c:numRef>
              <c:f>Analysis!$I$3:$I$12</c:f>
              <c:numCache>
                <c:formatCode>"$"#,##0.00"M"</c:formatCode>
                <c:ptCount val="10"/>
                <c:pt idx="0">
                  <c:v>1016.3700000000002</c:v>
                </c:pt>
                <c:pt idx="1">
                  <c:v>1038.54</c:v>
                </c:pt>
                <c:pt idx="2">
                  <c:v>1039.79</c:v>
                </c:pt>
                <c:pt idx="3">
                  <c:v>935.61999999999989</c:v>
                </c:pt>
                <c:pt idx="4">
                  <c:v>937.57</c:v>
                </c:pt>
                <c:pt idx="5">
                  <c:v>949.28</c:v>
                </c:pt>
                <c:pt idx="6">
                  <c:v>893.55000000000007</c:v>
                </c:pt>
                <c:pt idx="7">
                  <c:v>921.30000000000007</c:v>
                </c:pt>
                <c:pt idx="8">
                  <c:v>888.13999999999987</c:v>
                </c:pt>
                <c:pt idx="9">
                  <c:v>848.8599999999999</c:v>
                </c:pt>
              </c:numCache>
            </c:numRef>
          </c:val>
          <c:extLst>
            <c:ext xmlns:c16="http://schemas.microsoft.com/office/drawing/2014/chart" uri="{C3380CC4-5D6E-409C-BE32-E72D297353CC}">
              <c16:uniqueId val="{00000001-CA16-4B2F-BE25-837E6F88C2A7}"/>
            </c:ext>
          </c:extLst>
        </c:ser>
        <c:ser>
          <c:idx val="2"/>
          <c:order val="2"/>
          <c:tx>
            <c:strRef>
              <c:f>Analysis!$J$2</c:f>
              <c:strCache>
                <c:ptCount val="1"/>
                <c:pt idx="0">
                  <c:v>Sum of Gaming Console Purchase Rate (%)</c:v>
                </c:pt>
              </c:strCache>
            </c:strRef>
          </c:tx>
          <c:spPr>
            <a:solidFill>
              <a:schemeClr val="accent3"/>
            </a:solidFill>
            <a:ln>
              <a:noFill/>
            </a:ln>
            <a:effectLst/>
          </c:spPr>
          <c:invertIfNegative val="0"/>
          <c:cat>
            <c:strRef>
              <c:f>Analysis!$G$3:$G$12</c:f>
              <c:strCache>
                <c:ptCount val="10"/>
                <c:pt idx="0">
                  <c:v>Brazil</c:v>
                </c:pt>
                <c:pt idx="1">
                  <c:v>Canada</c:v>
                </c:pt>
                <c:pt idx="2">
                  <c:v>China</c:v>
                </c:pt>
                <c:pt idx="3">
                  <c:v>France</c:v>
                </c:pt>
                <c:pt idx="4">
                  <c:v>Germany</c:v>
                </c:pt>
                <c:pt idx="5">
                  <c:v>India</c:v>
                </c:pt>
                <c:pt idx="6">
                  <c:v>Japan</c:v>
                </c:pt>
                <c:pt idx="7">
                  <c:v>South Korea</c:v>
                </c:pt>
                <c:pt idx="8">
                  <c:v>UK</c:v>
                </c:pt>
                <c:pt idx="9">
                  <c:v>USA</c:v>
                </c:pt>
              </c:strCache>
            </c:strRef>
          </c:cat>
          <c:val>
            <c:numRef>
              <c:f>Analysis!$J$3:$J$12</c:f>
              <c:numCache>
                <c:formatCode>General</c:formatCode>
                <c:ptCount val="10"/>
                <c:pt idx="0">
                  <c:v>219.17000000000002</c:v>
                </c:pt>
                <c:pt idx="1">
                  <c:v>310.02000000000004</c:v>
                </c:pt>
                <c:pt idx="2">
                  <c:v>224.13</c:v>
                </c:pt>
                <c:pt idx="3">
                  <c:v>198.99</c:v>
                </c:pt>
                <c:pt idx="4">
                  <c:v>261.58</c:v>
                </c:pt>
                <c:pt idx="5">
                  <c:v>264.01</c:v>
                </c:pt>
                <c:pt idx="6">
                  <c:v>258.76</c:v>
                </c:pt>
                <c:pt idx="7">
                  <c:v>251.06</c:v>
                </c:pt>
                <c:pt idx="8">
                  <c:v>199.20000000000002</c:v>
                </c:pt>
                <c:pt idx="9">
                  <c:v>205.97000000000003</c:v>
                </c:pt>
              </c:numCache>
            </c:numRef>
          </c:val>
          <c:extLst>
            <c:ext xmlns:c16="http://schemas.microsoft.com/office/drawing/2014/chart" uri="{C3380CC4-5D6E-409C-BE32-E72D297353CC}">
              <c16:uniqueId val="{00000002-CA16-4B2F-BE25-837E6F88C2A7}"/>
            </c:ext>
          </c:extLst>
        </c:ser>
        <c:ser>
          <c:idx val="3"/>
          <c:order val="3"/>
          <c:tx>
            <c:strRef>
              <c:f>Analysis!$K$2</c:f>
              <c:strCache>
                <c:ptCount val="1"/>
                <c:pt idx="0">
                  <c:v>Sum of Smartwatch Useage (%)</c:v>
                </c:pt>
              </c:strCache>
            </c:strRef>
          </c:tx>
          <c:spPr>
            <a:solidFill>
              <a:schemeClr val="accent4"/>
            </a:solidFill>
            <a:ln>
              <a:noFill/>
            </a:ln>
            <a:effectLst/>
          </c:spPr>
          <c:invertIfNegative val="0"/>
          <c:cat>
            <c:strRef>
              <c:f>Analysis!$G$3:$G$12</c:f>
              <c:strCache>
                <c:ptCount val="10"/>
                <c:pt idx="0">
                  <c:v>Brazil</c:v>
                </c:pt>
                <c:pt idx="1">
                  <c:v>Canada</c:v>
                </c:pt>
                <c:pt idx="2">
                  <c:v>China</c:v>
                </c:pt>
                <c:pt idx="3">
                  <c:v>France</c:v>
                </c:pt>
                <c:pt idx="4">
                  <c:v>Germany</c:v>
                </c:pt>
                <c:pt idx="5">
                  <c:v>India</c:v>
                </c:pt>
                <c:pt idx="6">
                  <c:v>Japan</c:v>
                </c:pt>
                <c:pt idx="7">
                  <c:v>South Korea</c:v>
                </c:pt>
                <c:pt idx="8">
                  <c:v>UK</c:v>
                </c:pt>
                <c:pt idx="9">
                  <c:v>USA</c:v>
                </c:pt>
              </c:strCache>
            </c:strRef>
          </c:cat>
          <c:val>
            <c:numRef>
              <c:f>Analysis!$K$3:$K$12</c:f>
              <c:numCache>
                <c:formatCode>General</c:formatCode>
                <c:ptCount val="10"/>
                <c:pt idx="0">
                  <c:v>176.32999999999998</c:v>
                </c:pt>
                <c:pt idx="1">
                  <c:v>145.02000000000001</c:v>
                </c:pt>
                <c:pt idx="2">
                  <c:v>132.97999999999999</c:v>
                </c:pt>
                <c:pt idx="3">
                  <c:v>141.53</c:v>
                </c:pt>
                <c:pt idx="4">
                  <c:v>149.60999999999999</c:v>
                </c:pt>
                <c:pt idx="5">
                  <c:v>156.16</c:v>
                </c:pt>
                <c:pt idx="6">
                  <c:v>145.63</c:v>
                </c:pt>
                <c:pt idx="7">
                  <c:v>161.03</c:v>
                </c:pt>
                <c:pt idx="8">
                  <c:v>174.62</c:v>
                </c:pt>
                <c:pt idx="9">
                  <c:v>171.37</c:v>
                </c:pt>
              </c:numCache>
            </c:numRef>
          </c:val>
          <c:extLst>
            <c:ext xmlns:c16="http://schemas.microsoft.com/office/drawing/2014/chart" uri="{C3380CC4-5D6E-409C-BE32-E72D297353CC}">
              <c16:uniqueId val="{00000003-CA16-4B2F-BE25-837E6F88C2A7}"/>
            </c:ext>
          </c:extLst>
        </c:ser>
        <c:dLbls>
          <c:showLegendKey val="0"/>
          <c:showVal val="0"/>
          <c:showCatName val="0"/>
          <c:showSerName val="0"/>
          <c:showPercent val="0"/>
          <c:showBubbleSize val="0"/>
        </c:dLbls>
        <c:gapWidth val="219"/>
        <c:overlap val="-27"/>
        <c:axId val="2041768224"/>
        <c:axId val="2041766784"/>
      </c:barChart>
      <c:catAx>
        <c:axId val="20417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1766784"/>
        <c:crosses val="autoZero"/>
        <c:auto val="1"/>
        <c:lblAlgn val="ctr"/>
        <c:lblOffset val="100"/>
        <c:noMultiLvlLbl val="0"/>
      </c:catAx>
      <c:valAx>
        <c:axId val="2041766784"/>
        <c:scaling>
          <c:orientation val="minMax"/>
        </c:scaling>
        <c:delete val="0"/>
        <c:axPos val="l"/>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1768224"/>
        <c:crosses val="autoZero"/>
        <c:crossBetween val="between"/>
      </c:valAx>
      <c:spPr>
        <a:noFill/>
        <a:ln>
          <a:noFill/>
        </a:ln>
        <a:effectLst/>
      </c:spPr>
    </c:plotArea>
    <c:legend>
      <c:legendPos val="b"/>
      <c:layout>
        <c:manualLayout>
          <c:xMode val="edge"/>
          <c:yMode val="edge"/>
          <c:x val="5.6507954848242496E-2"/>
          <c:y val="0.90548357200585594"/>
          <c:w val="0.81097532776068015"/>
          <c:h val="7.9355247937024989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Global_Tech_Gadget_Consumption.xlsx]Analysis!PivotTable4</c:name>
    <c:fmtId val="4"/>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b="1">
                <a:solidFill>
                  <a:schemeClr val="tx1"/>
                </a:solidFill>
              </a:rPr>
              <a:t>Trend</a:t>
            </a:r>
            <a:r>
              <a:rPr lang="en-US" sz="2000" b="1" baseline="0">
                <a:solidFill>
                  <a:schemeClr val="tx1"/>
                </a:solidFill>
              </a:rPr>
              <a:t> on Gaming Console Adoption  VS. Smartphone Usage</a:t>
            </a:r>
            <a:endParaRPr lang="en-US" sz="2000" b="1">
              <a:solidFill>
                <a:schemeClr val="tx1"/>
              </a:solidFill>
            </a:endParaRPr>
          </a:p>
        </c:rich>
      </c:tx>
      <c:layout>
        <c:manualLayout>
          <c:xMode val="edge"/>
          <c:yMode val="edge"/>
          <c:x val="0.1505656066754997"/>
          <c:y val="3.315779457869657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s>
    <c:plotArea>
      <c:layout>
        <c:manualLayout>
          <c:layoutTarget val="inner"/>
          <c:xMode val="edge"/>
          <c:yMode val="edge"/>
          <c:x val="0.1576341990549672"/>
          <c:y val="7.6240446067271997E-2"/>
          <c:w val="0.53085856652012331"/>
          <c:h val="0.7956859081657397"/>
        </c:manualLayout>
      </c:layout>
      <c:doughnutChart>
        <c:varyColors val="1"/>
        <c:ser>
          <c:idx val="0"/>
          <c:order val="0"/>
          <c:tx>
            <c:strRef>
              <c:f>Analysis!$N$2</c:f>
              <c:strCache>
                <c:ptCount val="1"/>
                <c:pt idx="0">
                  <c:v>Sum of Gaming Console Purchase Rate (%)</c:v>
                </c:pt>
              </c:strCache>
            </c:strRef>
          </c:tx>
          <c:dPt>
            <c:idx val="0"/>
            <c:bubble3D val="0"/>
            <c:spPr>
              <a:solidFill>
                <a:schemeClr val="accent1"/>
              </a:solidFill>
              <a:ln>
                <a:noFill/>
              </a:ln>
              <a:effectLst/>
            </c:spPr>
            <c:extLst>
              <c:ext xmlns:c16="http://schemas.microsoft.com/office/drawing/2014/chart" uri="{C3380CC4-5D6E-409C-BE32-E72D297353CC}">
                <c16:uniqueId val="{00000001-818E-425B-A9F3-07EA817AEF77}"/>
              </c:ext>
            </c:extLst>
          </c:dPt>
          <c:dPt>
            <c:idx val="1"/>
            <c:bubble3D val="0"/>
            <c:spPr>
              <a:solidFill>
                <a:schemeClr val="accent2"/>
              </a:solidFill>
              <a:ln>
                <a:noFill/>
              </a:ln>
              <a:effectLst/>
            </c:spPr>
            <c:extLst>
              <c:ext xmlns:c16="http://schemas.microsoft.com/office/drawing/2014/chart" uri="{C3380CC4-5D6E-409C-BE32-E72D297353CC}">
                <c16:uniqueId val="{00000003-818E-425B-A9F3-07EA817AEF77}"/>
              </c:ext>
            </c:extLst>
          </c:dPt>
          <c:dPt>
            <c:idx val="2"/>
            <c:bubble3D val="0"/>
            <c:spPr>
              <a:solidFill>
                <a:schemeClr val="accent3"/>
              </a:solidFill>
              <a:ln>
                <a:noFill/>
              </a:ln>
              <a:effectLst/>
            </c:spPr>
            <c:extLst>
              <c:ext xmlns:c16="http://schemas.microsoft.com/office/drawing/2014/chart" uri="{C3380CC4-5D6E-409C-BE32-E72D297353CC}">
                <c16:uniqueId val="{00000005-818E-425B-A9F3-07EA817AEF77}"/>
              </c:ext>
            </c:extLst>
          </c:dPt>
          <c:dPt>
            <c:idx val="3"/>
            <c:bubble3D val="0"/>
            <c:spPr>
              <a:solidFill>
                <a:schemeClr val="accent4"/>
              </a:solidFill>
              <a:ln>
                <a:noFill/>
              </a:ln>
              <a:effectLst/>
            </c:spPr>
            <c:extLst>
              <c:ext xmlns:c16="http://schemas.microsoft.com/office/drawing/2014/chart" uri="{C3380CC4-5D6E-409C-BE32-E72D297353CC}">
                <c16:uniqueId val="{00000007-818E-425B-A9F3-07EA817AEF77}"/>
              </c:ext>
            </c:extLst>
          </c:dPt>
          <c:dPt>
            <c:idx val="4"/>
            <c:bubble3D val="0"/>
            <c:spPr>
              <a:solidFill>
                <a:schemeClr val="accent5"/>
              </a:solidFill>
              <a:ln>
                <a:noFill/>
              </a:ln>
              <a:effectLst/>
            </c:spPr>
            <c:extLst>
              <c:ext xmlns:c16="http://schemas.microsoft.com/office/drawing/2014/chart" uri="{C3380CC4-5D6E-409C-BE32-E72D297353CC}">
                <c16:uniqueId val="{00000009-818E-425B-A9F3-07EA817AEF77}"/>
              </c:ext>
            </c:extLst>
          </c:dPt>
          <c:dPt>
            <c:idx val="5"/>
            <c:bubble3D val="0"/>
            <c:spPr>
              <a:solidFill>
                <a:schemeClr val="accent6"/>
              </a:solidFill>
              <a:ln>
                <a:noFill/>
              </a:ln>
              <a:effectLst/>
            </c:spPr>
            <c:extLst>
              <c:ext xmlns:c16="http://schemas.microsoft.com/office/drawing/2014/chart" uri="{C3380CC4-5D6E-409C-BE32-E72D297353CC}">
                <c16:uniqueId val="{0000000B-818E-425B-A9F3-07EA817AEF7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18E-425B-A9F3-07EA817AEF7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18E-425B-A9F3-07EA817AEF7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18E-425B-A9F3-07EA817AEF7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18E-425B-A9F3-07EA817AEF7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818E-425B-A9F3-07EA817AEF77}"/>
              </c:ext>
            </c:extLst>
          </c:dPt>
          <c:cat>
            <c:strRef>
              <c:f>Analysis!$M$3:$M$13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Analysis!$N$3:$N$13</c:f>
              <c:numCache>
                <c:formatCode>General</c:formatCode>
                <c:ptCount val="11"/>
                <c:pt idx="0">
                  <c:v>210</c:v>
                </c:pt>
                <c:pt idx="1">
                  <c:v>178.68000000000004</c:v>
                </c:pt>
                <c:pt idx="2">
                  <c:v>187.51</c:v>
                </c:pt>
                <c:pt idx="3">
                  <c:v>262.45</c:v>
                </c:pt>
                <c:pt idx="4">
                  <c:v>220.97</c:v>
                </c:pt>
                <c:pt idx="5">
                  <c:v>278.2</c:v>
                </c:pt>
                <c:pt idx="6">
                  <c:v>193.49999999999997</c:v>
                </c:pt>
                <c:pt idx="7">
                  <c:v>186.18</c:v>
                </c:pt>
                <c:pt idx="8">
                  <c:v>259.56</c:v>
                </c:pt>
                <c:pt idx="9">
                  <c:v>184.07999999999998</c:v>
                </c:pt>
                <c:pt idx="10">
                  <c:v>231.76000000000002</c:v>
                </c:pt>
              </c:numCache>
            </c:numRef>
          </c:val>
          <c:extLst>
            <c:ext xmlns:c16="http://schemas.microsoft.com/office/drawing/2014/chart" uri="{C3380CC4-5D6E-409C-BE32-E72D297353CC}">
              <c16:uniqueId val="{00000016-818E-425B-A9F3-07EA817AEF77}"/>
            </c:ext>
          </c:extLst>
        </c:ser>
        <c:ser>
          <c:idx val="1"/>
          <c:order val="1"/>
          <c:tx>
            <c:strRef>
              <c:f>Analysis!$O$2</c:f>
              <c:strCache>
                <c:ptCount val="1"/>
                <c:pt idx="0">
                  <c:v>Sum of Smartwatch Useage (%)</c:v>
                </c:pt>
              </c:strCache>
            </c:strRef>
          </c:tx>
          <c:explosion val="13"/>
          <c:dPt>
            <c:idx val="0"/>
            <c:bubble3D val="0"/>
            <c:spPr>
              <a:solidFill>
                <a:schemeClr val="accent1"/>
              </a:solidFill>
              <a:ln>
                <a:noFill/>
              </a:ln>
              <a:effectLst/>
            </c:spPr>
            <c:extLst>
              <c:ext xmlns:c16="http://schemas.microsoft.com/office/drawing/2014/chart" uri="{C3380CC4-5D6E-409C-BE32-E72D297353CC}">
                <c16:uniqueId val="{00000018-818E-425B-A9F3-07EA817AEF77}"/>
              </c:ext>
            </c:extLst>
          </c:dPt>
          <c:dPt>
            <c:idx val="1"/>
            <c:bubble3D val="0"/>
            <c:spPr>
              <a:solidFill>
                <a:schemeClr val="accent2"/>
              </a:solidFill>
              <a:ln>
                <a:noFill/>
              </a:ln>
              <a:effectLst/>
            </c:spPr>
            <c:extLst>
              <c:ext xmlns:c16="http://schemas.microsoft.com/office/drawing/2014/chart" uri="{C3380CC4-5D6E-409C-BE32-E72D297353CC}">
                <c16:uniqueId val="{0000001A-818E-425B-A9F3-07EA817AEF77}"/>
              </c:ext>
            </c:extLst>
          </c:dPt>
          <c:dPt>
            <c:idx val="2"/>
            <c:bubble3D val="0"/>
            <c:spPr>
              <a:solidFill>
                <a:schemeClr val="accent3"/>
              </a:solidFill>
              <a:ln>
                <a:noFill/>
              </a:ln>
              <a:effectLst/>
            </c:spPr>
            <c:extLst>
              <c:ext xmlns:c16="http://schemas.microsoft.com/office/drawing/2014/chart" uri="{C3380CC4-5D6E-409C-BE32-E72D297353CC}">
                <c16:uniqueId val="{0000001C-818E-425B-A9F3-07EA817AEF77}"/>
              </c:ext>
            </c:extLst>
          </c:dPt>
          <c:dPt>
            <c:idx val="3"/>
            <c:bubble3D val="0"/>
            <c:spPr>
              <a:solidFill>
                <a:schemeClr val="accent4"/>
              </a:solidFill>
              <a:ln>
                <a:noFill/>
              </a:ln>
              <a:effectLst/>
            </c:spPr>
            <c:extLst>
              <c:ext xmlns:c16="http://schemas.microsoft.com/office/drawing/2014/chart" uri="{C3380CC4-5D6E-409C-BE32-E72D297353CC}">
                <c16:uniqueId val="{0000001E-818E-425B-A9F3-07EA817AEF77}"/>
              </c:ext>
            </c:extLst>
          </c:dPt>
          <c:dPt>
            <c:idx val="4"/>
            <c:bubble3D val="0"/>
            <c:spPr>
              <a:solidFill>
                <a:schemeClr val="accent5"/>
              </a:solidFill>
              <a:ln>
                <a:noFill/>
              </a:ln>
              <a:effectLst/>
            </c:spPr>
            <c:extLst>
              <c:ext xmlns:c16="http://schemas.microsoft.com/office/drawing/2014/chart" uri="{C3380CC4-5D6E-409C-BE32-E72D297353CC}">
                <c16:uniqueId val="{00000020-818E-425B-A9F3-07EA817AEF77}"/>
              </c:ext>
            </c:extLst>
          </c:dPt>
          <c:dPt>
            <c:idx val="5"/>
            <c:bubble3D val="0"/>
            <c:spPr>
              <a:solidFill>
                <a:schemeClr val="accent6"/>
              </a:solidFill>
              <a:ln>
                <a:noFill/>
              </a:ln>
              <a:effectLst/>
            </c:spPr>
            <c:extLst>
              <c:ext xmlns:c16="http://schemas.microsoft.com/office/drawing/2014/chart" uri="{C3380CC4-5D6E-409C-BE32-E72D297353CC}">
                <c16:uniqueId val="{00000022-818E-425B-A9F3-07EA817AEF7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4-818E-425B-A9F3-07EA817AEF7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6-818E-425B-A9F3-07EA817AEF7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28-818E-425B-A9F3-07EA817AEF7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2A-818E-425B-A9F3-07EA817AEF7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2C-818E-425B-A9F3-07EA817AEF77}"/>
              </c:ext>
            </c:extLst>
          </c:dPt>
          <c:cat>
            <c:strRef>
              <c:f>Analysis!$M$3:$M$13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Analysis!$O$3:$O$13</c:f>
              <c:numCache>
                <c:formatCode>General</c:formatCode>
                <c:ptCount val="11"/>
                <c:pt idx="0">
                  <c:v>146.72</c:v>
                </c:pt>
                <c:pt idx="1">
                  <c:v>138.25</c:v>
                </c:pt>
                <c:pt idx="2">
                  <c:v>131.54999999999998</c:v>
                </c:pt>
                <c:pt idx="3">
                  <c:v>115.81</c:v>
                </c:pt>
                <c:pt idx="4">
                  <c:v>122.02999999999999</c:v>
                </c:pt>
                <c:pt idx="5">
                  <c:v>128.46</c:v>
                </c:pt>
                <c:pt idx="6">
                  <c:v>190.74</c:v>
                </c:pt>
                <c:pt idx="7">
                  <c:v>124.28</c:v>
                </c:pt>
                <c:pt idx="8">
                  <c:v>169.65999999999997</c:v>
                </c:pt>
                <c:pt idx="9">
                  <c:v>151.29</c:v>
                </c:pt>
                <c:pt idx="10">
                  <c:v>135.49</c:v>
                </c:pt>
              </c:numCache>
            </c:numRef>
          </c:val>
          <c:extLst>
            <c:ext xmlns:c16="http://schemas.microsoft.com/office/drawing/2014/chart" uri="{C3380CC4-5D6E-409C-BE32-E72D297353CC}">
              <c16:uniqueId val="{0000002D-818E-425B-A9F3-07EA817AEF7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10495152294740795"/>
          <c:y val="0.82454839403873936"/>
          <c:w val="0.60524496789384452"/>
          <c:h val="7.28268927014315E-2"/>
        </c:manualLayout>
      </c:layout>
      <c:overlay val="0"/>
      <c:spPr>
        <a:noFill/>
        <a:ln>
          <a:noFill/>
        </a:ln>
        <a:effectLst/>
      </c:spPr>
      <c:txPr>
        <a:bodyPr rot="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Global_Tech_Gadget_Consumption.xlsx]Analysis!PivotTable5</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Average</a:t>
            </a:r>
            <a:r>
              <a:rPr lang="en-US" sz="2000" b="1" baseline="0">
                <a:solidFill>
                  <a:schemeClr val="tx1"/>
                </a:solidFill>
              </a:rPr>
              <a:t> consumer spending on Gadgets by year</a:t>
            </a:r>
          </a:p>
        </c:rich>
      </c:tx>
      <c:layout>
        <c:manualLayout>
          <c:xMode val="edge"/>
          <c:yMode val="edge"/>
          <c:x val="0.26909847527468878"/>
          <c:y val="9.7474448285790605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08616496461576E-2"/>
          <c:y val="0.11430849141874791"/>
          <c:w val="0.85284706562086143"/>
          <c:h val="0.83906268819142671"/>
        </c:manualLayout>
      </c:layout>
      <c:barChart>
        <c:barDir val="bar"/>
        <c:grouping val="stacked"/>
        <c:varyColors val="0"/>
        <c:ser>
          <c:idx val="0"/>
          <c:order val="0"/>
          <c:tx>
            <c:strRef>
              <c:f>Analysis!$R$2</c:f>
              <c:strCache>
                <c:ptCount val="1"/>
                <c:pt idx="0">
                  <c:v>Total</c:v>
                </c:pt>
              </c:strCache>
            </c:strRef>
          </c:tx>
          <c:spPr>
            <a:solidFill>
              <a:schemeClr val="accent5">
                <a:lumMod val="50000"/>
              </a:schemeClr>
            </a:solidFill>
            <a:ln>
              <a:noFill/>
            </a:ln>
            <a:effectLst/>
          </c:spPr>
          <c:invertIfNegative val="0"/>
          <c:cat>
            <c:strRef>
              <c:f>Analysis!$Q$3:$Q$12</c:f>
              <c:strCache>
                <c:ptCount val="10"/>
                <c:pt idx="0">
                  <c:v>Canada</c:v>
                </c:pt>
                <c:pt idx="1">
                  <c:v>China</c:v>
                </c:pt>
                <c:pt idx="2">
                  <c:v>Brazil</c:v>
                </c:pt>
                <c:pt idx="3">
                  <c:v>Germany</c:v>
                </c:pt>
                <c:pt idx="4">
                  <c:v>South Korea</c:v>
                </c:pt>
                <c:pt idx="5">
                  <c:v>India</c:v>
                </c:pt>
                <c:pt idx="6">
                  <c:v>France</c:v>
                </c:pt>
                <c:pt idx="7">
                  <c:v>Japan</c:v>
                </c:pt>
                <c:pt idx="8">
                  <c:v>USA</c:v>
                </c:pt>
                <c:pt idx="9">
                  <c:v>UK</c:v>
                </c:pt>
              </c:strCache>
            </c:strRef>
          </c:cat>
          <c:val>
            <c:numRef>
              <c:f>Analysis!$R$3:$R$12</c:f>
              <c:numCache>
                <c:formatCode>"$"#,##0.00</c:formatCode>
                <c:ptCount val="10"/>
                <c:pt idx="0">
                  <c:v>20386.270000000004</c:v>
                </c:pt>
                <c:pt idx="1">
                  <c:v>20098.82</c:v>
                </c:pt>
                <c:pt idx="2">
                  <c:v>18638.97</c:v>
                </c:pt>
                <c:pt idx="3">
                  <c:v>18251.7</c:v>
                </c:pt>
                <c:pt idx="4">
                  <c:v>17783.460000000003</c:v>
                </c:pt>
                <c:pt idx="5">
                  <c:v>17435.21</c:v>
                </c:pt>
                <c:pt idx="6">
                  <c:v>17189.71</c:v>
                </c:pt>
                <c:pt idx="7">
                  <c:v>15899.89</c:v>
                </c:pt>
                <c:pt idx="8">
                  <c:v>13686.789999999997</c:v>
                </c:pt>
                <c:pt idx="9">
                  <c:v>13498.490000000002</c:v>
                </c:pt>
              </c:numCache>
            </c:numRef>
          </c:val>
          <c:extLst>
            <c:ext xmlns:c16="http://schemas.microsoft.com/office/drawing/2014/chart" uri="{C3380CC4-5D6E-409C-BE32-E72D297353CC}">
              <c16:uniqueId val="{00000000-0FE6-4F67-B562-44965D2FD304}"/>
            </c:ext>
          </c:extLst>
        </c:ser>
        <c:dLbls>
          <c:showLegendKey val="0"/>
          <c:showVal val="0"/>
          <c:showCatName val="0"/>
          <c:showSerName val="0"/>
          <c:showPercent val="0"/>
          <c:showBubbleSize val="0"/>
        </c:dLbls>
        <c:gapWidth val="150"/>
        <c:overlap val="100"/>
        <c:axId val="2044106288"/>
        <c:axId val="2044105328"/>
      </c:barChart>
      <c:catAx>
        <c:axId val="204410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4105328"/>
        <c:crosses val="autoZero"/>
        <c:auto val="1"/>
        <c:lblAlgn val="ctr"/>
        <c:lblOffset val="100"/>
        <c:noMultiLvlLbl val="0"/>
      </c:catAx>
      <c:valAx>
        <c:axId val="2044105328"/>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410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Global_Tech_Gadget_Consumption.xlsx]Analysis!PivotTable8</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i="0" baseline="0">
                <a:solidFill>
                  <a:schemeClr val="tx1"/>
                </a:solidFill>
              </a:rPr>
              <a:t>Consumer preferences between smartphone and laptops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284839194061092E-2"/>
          <c:y val="0.11669550886765918"/>
          <c:w val="0.88445957203881764"/>
          <c:h val="0.78410731116173182"/>
        </c:manualLayout>
      </c:layout>
      <c:barChart>
        <c:barDir val="col"/>
        <c:grouping val="stacked"/>
        <c:varyColors val="0"/>
        <c:ser>
          <c:idx val="0"/>
          <c:order val="0"/>
          <c:tx>
            <c:strRef>
              <c:f>Analysis!$U$4</c:f>
              <c:strCache>
                <c:ptCount val="1"/>
                <c:pt idx="0">
                  <c:v>Sum of Laptop Shipments </c:v>
                </c:pt>
              </c:strCache>
            </c:strRef>
          </c:tx>
          <c:spPr>
            <a:solidFill>
              <a:schemeClr val="accent1"/>
            </a:solidFill>
            <a:ln>
              <a:noFill/>
            </a:ln>
            <a:effectLst/>
          </c:spPr>
          <c:invertIfNegative val="0"/>
          <c:cat>
            <c:strRef>
              <c:f>Analysis!$T$5:$T$114</c:f>
              <c:strCache>
                <c:ptCount val="110"/>
                <c:pt idx="0">
                  <c:v>$220.09</c:v>
                </c:pt>
                <c:pt idx="1">
                  <c:v>$225.38</c:v>
                </c:pt>
                <c:pt idx="2">
                  <c:v>$228.65</c:v>
                </c:pt>
                <c:pt idx="3">
                  <c:v>$250.46</c:v>
                </c:pt>
                <c:pt idx="4">
                  <c:v>$301.39</c:v>
                </c:pt>
                <c:pt idx="5">
                  <c:v>$311.21</c:v>
                </c:pt>
                <c:pt idx="6">
                  <c:v>$339.59</c:v>
                </c:pt>
                <c:pt idx="7">
                  <c:v>$369.56</c:v>
                </c:pt>
                <c:pt idx="8">
                  <c:v>$372.31</c:v>
                </c:pt>
                <c:pt idx="9">
                  <c:v>$380.56</c:v>
                </c:pt>
                <c:pt idx="10">
                  <c:v>$449.10</c:v>
                </c:pt>
                <c:pt idx="11">
                  <c:v>$458.93</c:v>
                </c:pt>
                <c:pt idx="12">
                  <c:v>$470.41</c:v>
                </c:pt>
                <c:pt idx="13">
                  <c:v>$483.61</c:v>
                </c:pt>
                <c:pt idx="14">
                  <c:v>$487.74</c:v>
                </c:pt>
                <c:pt idx="15">
                  <c:v>$517.60</c:v>
                </c:pt>
                <c:pt idx="16">
                  <c:v>$593.73</c:v>
                </c:pt>
                <c:pt idx="17">
                  <c:v>$603.13</c:v>
                </c:pt>
                <c:pt idx="18">
                  <c:v>$649.28</c:v>
                </c:pt>
                <c:pt idx="19">
                  <c:v>$657.41</c:v>
                </c:pt>
                <c:pt idx="20">
                  <c:v>$667.79</c:v>
                </c:pt>
                <c:pt idx="21">
                  <c:v>$731.68</c:v>
                </c:pt>
                <c:pt idx="22">
                  <c:v>$755.94</c:v>
                </c:pt>
                <c:pt idx="23">
                  <c:v>$777.42</c:v>
                </c:pt>
                <c:pt idx="24">
                  <c:v>$780.80</c:v>
                </c:pt>
                <c:pt idx="25">
                  <c:v>$806.79</c:v>
                </c:pt>
                <c:pt idx="26">
                  <c:v>$816.45</c:v>
                </c:pt>
                <c:pt idx="27">
                  <c:v>$838.38</c:v>
                </c:pt>
                <c:pt idx="28">
                  <c:v>$912.69</c:v>
                </c:pt>
                <c:pt idx="29">
                  <c:v>$1,001.54</c:v>
                </c:pt>
                <c:pt idx="30">
                  <c:v>$1,006.76</c:v>
                </c:pt>
                <c:pt idx="31">
                  <c:v>$1,009.34</c:v>
                </c:pt>
                <c:pt idx="32">
                  <c:v>$1,016.61</c:v>
                </c:pt>
                <c:pt idx="33">
                  <c:v>$1,026.01</c:v>
                </c:pt>
                <c:pt idx="34">
                  <c:v>$1,050.90</c:v>
                </c:pt>
                <c:pt idx="35">
                  <c:v>$1,107.74</c:v>
                </c:pt>
                <c:pt idx="36">
                  <c:v>$1,119.35</c:v>
                </c:pt>
                <c:pt idx="37">
                  <c:v>$1,122.06</c:v>
                </c:pt>
                <c:pt idx="38">
                  <c:v>$1,153.00</c:v>
                </c:pt>
                <c:pt idx="39">
                  <c:v>$1,156.52</c:v>
                </c:pt>
                <c:pt idx="40">
                  <c:v>$1,161.32</c:v>
                </c:pt>
                <c:pt idx="41">
                  <c:v>$1,175.56</c:v>
                </c:pt>
                <c:pt idx="42">
                  <c:v>$1,185.36</c:v>
                </c:pt>
                <c:pt idx="43">
                  <c:v>$1,244.47</c:v>
                </c:pt>
                <c:pt idx="44">
                  <c:v>$1,275.42</c:v>
                </c:pt>
                <c:pt idx="45">
                  <c:v>$1,309.68</c:v>
                </c:pt>
                <c:pt idx="46">
                  <c:v>$1,311.28</c:v>
                </c:pt>
                <c:pt idx="47">
                  <c:v>$1,369.30</c:v>
                </c:pt>
                <c:pt idx="48">
                  <c:v>$1,372.40</c:v>
                </c:pt>
                <c:pt idx="49">
                  <c:v>$1,373.48</c:v>
                </c:pt>
                <c:pt idx="50">
                  <c:v>$1,382.89</c:v>
                </c:pt>
                <c:pt idx="51">
                  <c:v>$1,465.64</c:v>
                </c:pt>
                <c:pt idx="52">
                  <c:v>$1,491.33</c:v>
                </c:pt>
                <c:pt idx="53">
                  <c:v>$1,574.43</c:v>
                </c:pt>
                <c:pt idx="54">
                  <c:v>$1,581.44</c:v>
                </c:pt>
                <c:pt idx="55">
                  <c:v>$1,602.85</c:v>
                </c:pt>
                <c:pt idx="56">
                  <c:v>$1,655.00</c:v>
                </c:pt>
                <c:pt idx="57">
                  <c:v>$1,727.35</c:v>
                </c:pt>
                <c:pt idx="58">
                  <c:v>$1,770.03</c:v>
                </c:pt>
                <c:pt idx="59">
                  <c:v>$1,792.64</c:v>
                </c:pt>
                <c:pt idx="60">
                  <c:v>$1,800.10</c:v>
                </c:pt>
                <c:pt idx="61">
                  <c:v>$1,804.60</c:v>
                </c:pt>
                <c:pt idx="62">
                  <c:v>$1,843.64</c:v>
                </c:pt>
                <c:pt idx="63">
                  <c:v>$1,845.58</c:v>
                </c:pt>
                <c:pt idx="64">
                  <c:v>$1,863.44</c:v>
                </c:pt>
                <c:pt idx="65">
                  <c:v>$1,872.46</c:v>
                </c:pt>
                <c:pt idx="66">
                  <c:v>$1,878.90</c:v>
                </c:pt>
                <c:pt idx="67">
                  <c:v>$1,883.37</c:v>
                </c:pt>
                <c:pt idx="68">
                  <c:v>$1,918.65</c:v>
                </c:pt>
                <c:pt idx="69">
                  <c:v>$1,920.48</c:v>
                </c:pt>
                <c:pt idx="70">
                  <c:v>$1,949.03</c:v>
                </c:pt>
                <c:pt idx="71">
                  <c:v>$1,979.50</c:v>
                </c:pt>
                <c:pt idx="72">
                  <c:v>$1,982.40</c:v>
                </c:pt>
                <c:pt idx="73">
                  <c:v>$1,989.35</c:v>
                </c:pt>
                <c:pt idx="74">
                  <c:v>$1,989.85</c:v>
                </c:pt>
                <c:pt idx="75">
                  <c:v>$2,018.37</c:v>
                </c:pt>
                <c:pt idx="76">
                  <c:v>$2,025.31</c:v>
                </c:pt>
                <c:pt idx="77">
                  <c:v>$2,061.97</c:v>
                </c:pt>
                <c:pt idx="78">
                  <c:v>$2,084.91</c:v>
                </c:pt>
                <c:pt idx="79">
                  <c:v>$2,113.65</c:v>
                </c:pt>
                <c:pt idx="80">
                  <c:v>$2,126.60</c:v>
                </c:pt>
                <c:pt idx="81">
                  <c:v>$2,149.04</c:v>
                </c:pt>
                <c:pt idx="82">
                  <c:v>$2,211.60</c:v>
                </c:pt>
                <c:pt idx="83">
                  <c:v>$2,269.04</c:v>
                </c:pt>
                <c:pt idx="84">
                  <c:v>$2,376.46</c:v>
                </c:pt>
                <c:pt idx="85">
                  <c:v>$2,381.88</c:v>
                </c:pt>
                <c:pt idx="86">
                  <c:v>$2,390.63</c:v>
                </c:pt>
                <c:pt idx="87">
                  <c:v>$2,404.22</c:v>
                </c:pt>
                <c:pt idx="88">
                  <c:v>$2,445.38</c:v>
                </c:pt>
                <c:pt idx="89">
                  <c:v>$2,476.34</c:v>
                </c:pt>
                <c:pt idx="90">
                  <c:v>$2,522.49</c:v>
                </c:pt>
                <c:pt idx="91">
                  <c:v>$2,535.51</c:v>
                </c:pt>
                <c:pt idx="92">
                  <c:v>$2,580.06</c:v>
                </c:pt>
                <c:pt idx="93">
                  <c:v>$2,611.60</c:v>
                </c:pt>
                <c:pt idx="94">
                  <c:v>$2,614.95</c:v>
                </c:pt>
                <c:pt idx="95">
                  <c:v>$2,633.96</c:v>
                </c:pt>
                <c:pt idx="96">
                  <c:v>$2,653.45</c:v>
                </c:pt>
                <c:pt idx="97">
                  <c:v>$2,707.97</c:v>
                </c:pt>
                <c:pt idx="98">
                  <c:v>$2,740.43</c:v>
                </c:pt>
                <c:pt idx="99">
                  <c:v>$2,741.31</c:v>
                </c:pt>
                <c:pt idx="100">
                  <c:v>$2,763.54</c:v>
                </c:pt>
                <c:pt idx="101">
                  <c:v>$2,765.28</c:v>
                </c:pt>
                <c:pt idx="102">
                  <c:v>$2,783.15</c:v>
                </c:pt>
                <c:pt idx="103">
                  <c:v>$2,784.25</c:v>
                </c:pt>
                <c:pt idx="104">
                  <c:v>$2,804.31</c:v>
                </c:pt>
                <c:pt idx="105">
                  <c:v>$2,832.17</c:v>
                </c:pt>
                <c:pt idx="106">
                  <c:v>$2,840.47</c:v>
                </c:pt>
                <c:pt idx="107">
                  <c:v>$2,891.90</c:v>
                </c:pt>
                <c:pt idx="108">
                  <c:v>$2,966.44</c:v>
                </c:pt>
                <c:pt idx="109">
                  <c:v>$2,989.54</c:v>
                </c:pt>
              </c:strCache>
            </c:strRef>
          </c:cat>
          <c:val>
            <c:numRef>
              <c:f>Analysis!$U$5:$U$114</c:f>
              <c:numCache>
                <c:formatCode>"$"#,##0.00"M"</c:formatCode>
                <c:ptCount val="110"/>
                <c:pt idx="0">
                  <c:v>56.45</c:v>
                </c:pt>
                <c:pt idx="1">
                  <c:v>30.55</c:v>
                </c:pt>
                <c:pt idx="2">
                  <c:v>77.260000000000005</c:v>
                </c:pt>
                <c:pt idx="3">
                  <c:v>65.27</c:v>
                </c:pt>
                <c:pt idx="4">
                  <c:v>62.5</c:v>
                </c:pt>
                <c:pt idx="5">
                  <c:v>123.63</c:v>
                </c:pt>
                <c:pt idx="6">
                  <c:v>63.46</c:v>
                </c:pt>
                <c:pt idx="7">
                  <c:v>114.65</c:v>
                </c:pt>
                <c:pt idx="8">
                  <c:v>62.89</c:v>
                </c:pt>
                <c:pt idx="9">
                  <c:v>79.17</c:v>
                </c:pt>
                <c:pt idx="10">
                  <c:v>27.25</c:v>
                </c:pt>
                <c:pt idx="11">
                  <c:v>72.650000000000006</c:v>
                </c:pt>
                <c:pt idx="12">
                  <c:v>116.14</c:v>
                </c:pt>
                <c:pt idx="13">
                  <c:v>102.1</c:v>
                </c:pt>
                <c:pt idx="14">
                  <c:v>60.98</c:v>
                </c:pt>
                <c:pt idx="15">
                  <c:v>107.03</c:v>
                </c:pt>
                <c:pt idx="16">
                  <c:v>100.59</c:v>
                </c:pt>
                <c:pt idx="17">
                  <c:v>43.47</c:v>
                </c:pt>
                <c:pt idx="18">
                  <c:v>89.39</c:v>
                </c:pt>
                <c:pt idx="19">
                  <c:v>58.25</c:v>
                </c:pt>
                <c:pt idx="20">
                  <c:v>87.92</c:v>
                </c:pt>
                <c:pt idx="21">
                  <c:v>142.4</c:v>
                </c:pt>
                <c:pt idx="22">
                  <c:v>140.19999999999999</c:v>
                </c:pt>
                <c:pt idx="23">
                  <c:v>97.81</c:v>
                </c:pt>
                <c:pt idx="24">
                  <c:v>107.09</c:v>
                </c:pt>
                <c:pt idx="25">
                  <c:v>30.57</c:v>
                </c:pt>
                <c:pt idx="26">
                  <c:v>46.53</c:v>
                </c:pt>
                <c:pt idx="27">
                  <c:v>64.14</c:v>
                </c:pt>
                <c:pt idx="28">
                  <c:v>97.39</c:v>
                </c:pt>
                <c:pt idx="29">
                  <c:v>63.17</c:v>
                </c:pt>
                <c:pt idx="30">
                  <c:v>87.22</c:v>
                </c:pt>
                <c:pt idx="31">
                  <c:v>145.02000000000001</c:v>
                </c:pt>
                <c:pt idx="32">
                  <c:v>99.54</c:v>
                </c:pt>
                <c:pt idx="33">
                  <c:v>67.510000000000005</c:v>
                </c:pt>
                <c:pt idx="34">
                  <c:v>54.61</c:v>
                </c:pt>
                <c:pt idx="35">
                  <c:v>58.6</c:v>
                </c:pt>
                <c:pt idx="36">
                  <c:v>110.49</c:v>
                </c:pt>
                <c:pt idx="37">
                  <c:v>104.62</c:v>
                </c:pt>
                <c:pt idx="38">
                  <c:v>87.32</c:v>
                </c:pt>
                <c:pt idx="39">
                  <c:v>148.29</c:v>
                </c:pt>
                <c:pt idx="40">
                  <c:v>103.08</c:v>
                </c:pt>
                <c:pt idx="41">
                  <c:v>133.04</c:v>
                </c:pt>
                <c:pt idx="42">
                  <c:v>140.79</c:v>
                </c:pt>
                <c:pt idx="43">
                  <c:v>81.790000000000006</c:v>
                </c:pt>
                <c:pt idx="44">
                  <c:v>20.79</c:v>
                </c:pt>
                <c:pt idx="45">
                  <c:v>65.040000000000006</c:v>
                </c:pt>
                <c:pt idx="46">
                  <c:v>57.47</c:v>
                </c:pt>
                <c:pt idx="47">
                  <c:v>101.7</c:v>
                </c:pt>
                <c:pt idx="48">
                  <c:v>23.41</c:v>
                </c:pt>
                <c:pt idx="49">
                  <c:v>103.99</c:v>
                </c:pt>
                <c:pt idx="50">
                  <c:v>92.5</c:v>
                </c:pt>
                <c:pt idx="51">
                  <c:v>99.05</c:v>
                </c:pt>
                <c:pt idx="52">
                  <c:v>130.87</c:v>
                </c:pt>
                <c:pt idx="53">
                  <c:v>126.48</c:v>
                </c:pt>
                <c:pt idx="54">
                  <c:v>79.489999999999995</c:v>
                </c:pt>
                <c:pt idx="55">
                  <c:v>40.42</c:v>
                </c:pt>
                <c:pt idx="56">
                  <c:v>137.35</c:v>
                </c:pt>
                <c:pt idx="57">
                  <c:v>141.36000000000001</c:v>
                </c:pt>
                <c:pt idx="58">
                  <c:v>90.87</c:v>
                </c:pt>
                <c:pt idx="59">
                  <c:v>32.81</c:v>
                </c:pt>
                <c:pt idx="60">
                  <c:v>111.5</c:v>
                </c:pt>
                <c:pt idx="61">
                  <c:v>64.959999999999994</c:v>
                </c:pt>
                <c:pt idx="62">
                  <c:v>80.02</c:v>
                </c:pt>
                <c:pt idx="63">
                  <c:v>125.19</c:v>
                </c:pt>
                <c:pt idx="64">
                  <c:v>141.03</c:v>
                </c:pt>
                <c:pt idx="65">
                  <c:v>21.29</c:v>
                </c:pt>
                <c:pt idx="66">
                  <c:v>76.790000000000006</c:v>
                </c:pt>
                <c:pt idx="67">
                  <c:v>129.28</c:v>
                </c:pt>
                <c:pt idx="68">
                  <c:v>58.89</c:v>
                </c:pt>
                <c:pt idx="69">
                  <c:v>117.16</c:v>
                </c:pt>
                <c:pt idx="70">
                  <c:v>76.3</c:v>
                </c:pt>
                <c:pt idx="71">
                  <c:v>149.21</c:v>
                </c:pt>
                <c:pt idx="72">
                  <c:v>42.42</c:v>
                </c:pt>
                <c:pt idx="73">
                  <c:v>107.51</c:v>
                </c:pt>
                <c:pt idx="74">
                  <c:v>86.03</c:v>
                </c:pt>
                <c:pt idx="75">
                  <c:v>87.58</c:v>
                </c:pt>
                <c:pt idx="76">
                  <c:v>140.33000000000001</c:v>
                </c:pt>
                <c:pt idx="77">
                  <c:v>135.66</c:v>
                </c:pt>
                <c:pt idx="78">
                  <c:v>28.04</c:v>
                </c:pt>
                <c:pt idx="79">
                  <c:v>87.59</c:v>
                </c:pt>
                <c:pt idx="80">
                  <c:v>115.12</c:v>
                </c:pt>
                <c:pt idx="81">
                  <c:v>102.42</c:v>
                </c:pt>
                <c:pt idx="82">
                  <c:v>34.69</c:v>
                </c:pt>
                <c:pt idx="83">
                  <c:v>47.83</c:v>
                </c:pt>
                <c:pt idx="84">
                  <c:v>44.12</c:v>
                </c:pt>
                <c:pt idx="85">
                  <c:v>26.7</c:v>
                </c:pt>
                <c:pt idx="86">
                  <c:v>124.26</c:v>
                </c:pt>
                <c:pt idx="87">
                  <c:v>26.75</c:v>
                </c:pt>
                <c:pt idx="88">
                  <c:v>45.2</c:v>
                </c:pt>
                <c:pt idx="89">
                  <c:v>142.58000000000001</c:v>
                </c:pt>
                <c:pt idx="90">
                  <c:v>63.99</c:v>
                </c:pt>
                <c:pt idx="91">
                  <c:v>98.82</c:v>
                </c:pt>
                <c:pt idx="92">
                  <c:v>29.73</c:v>
                </c:pt>
                <c:pt idx="93">
                  <c:v>78.09</c:v>
                </c:pt>
                <c:pt idx="94">
                  <c:v>103.96</c:v>
                </c:pt>
                <c:pt idx="95">
                  <c:v>95.83</c:v>
                </c:pt>
                <c:pt idx="96">
                  <c:v>45.72</c:v>
                </c:pt>
                <c:pt idx="97">
                  <c:v>111.91</c:v>
                </c:pt>
                <c:pt idx="98">
                  <c:v>132.44999999999999</c:v>
                </c:pt>
                <c:pt idx="99">
                  <c:v>148.27000000000001</c:v>
                </c:pt>
                <c:pt idx="100">
                  <c:v>115.64</c:v>
                </c:pt>
                <c:pt idx="101">
                  <c:v>25.18</c:v>
                </c:pt>
                <c:pt idx="102">
                  <c:v>69.94</c:v>
                </c:pt>
                <c:pt idx="103">
                  <c:v>92.69</c:v>
                </c:pt>
                <c:pt idx="104">
                  <c:v>146.61000000000001</c:v>
                </c:pt>
                <c:pt idx="105">
                  <c:v>74.040000000000006</c:v>
                </c:pt>
                <c:pt idx="106">
                  <c:v>118.43</c:v>
                </c:pt>
                <c:pt idx="107">
                  <c:v>80.760000000000005</c:v>
                </c:pt>
                <c:pt idx="108">
                  <c:v>71.459999999999994</c:v>
                </c:pt>
                <c:pt idx="109">
                  <c:v>32.630000000000003</c:v>
                </c:pt>
              </c:numCache>
            </c:numRef>
          </c:val>
          <c:extLst>
            <c:ext xmlns:c16="http://schemas.microsoft.com/office/drawing/2014/chart" uri="{C3380CC4-5D6E-409C-BE32-E72D297353CC}">
              <c16:uniqueId val="{00000000-FF02-49AD-90F6-E36971C618D1}"/>
            </c:ext>
          </c:extLst>
        </c:ser>
        <c:ser>
          <c:idx val="1"/>
          <c:order val="1"/>
          <c:tx>
            <c:strRef>
              <c:f>Analysis!$V$4</c:f>
              <c:strCache>
                <c:ptCount val="1"/>
                <c:pt idx="0">
                  <c:v>Sum of Smartphone Sales </c:v>
                </c:pt>
              </c:strCache>
            </c:strRef>
          </c:tx>
          <c:spPr>
            <a:solidFill>
              <a:schemeClr val="accent2"/>
            </a:solidFill>
            <a:ln>
              <a:noFill/>
            </a:ln>
            <a:effectLst/>
          </c:spPr>
          <c:invertIfNegative val="0"/>
          <c:cat>
            <c:strRef>
              <c:f>Analysis!$T$5:$T$114</c:f>
              <c:strCache>
                <c:ptCount val="110"/>
                <c:pt idx="0">
                  <c:v>$220.09</c:v>
                </c:pt>
                <c:pt idx="1">
                  <c:v>$225.38</c:v>
                </c:pt>
                <c:pt idx="2">
                  <c:v>$228.65</c:v>
                </c:pt>
                <c:pt idx="3">
                  <c:v>$250.46</c:v>
                </c:pt>
                <c:pt idx="4">
                  <c:v>$301.39</c:v>
                </c:pt>
                <c:pt idx="5">
                  <c:v>$311.21</c:v>
                </c:pt>
                <c:pt idx="6">
                  <c:v>$339.59</c:v>
                </c:pt>
                <c:pt idx="7">
                  <c:v>$369.56</c:v>
                </c:pt>
                <c:pt idx="8">
                  <c:v>$372.31</c:v>
                </c:pt>
                <c:pt idx="9">
                  <c:v>$380.56</c:v>
                </c:pt>
                <c:pt idx="10">
                  <c:v>$449.10</c:v>
                </c:pt>
                <c:pt idx="11">
                  <c:v>$458.93</c:v>
                </c:pt>
                <c:pt idx="12">
                  <c:v>$470.41</c:v>
                </c:pt>
                <c:pt idx="13">
                  <c:v>$483.61</c:v>
                </c:pt>
                <c:pt idx="14">
                  <c:v>$487.74</c:v>
                </c:pt>
                <c:pt idx="15">
                  <c:v>$517.60</c:v>
                </c:pt>
                <c:pt idx="16">
                  <c:v>$593.73</c:v>
                </c:pt>
                <c:pt idx="17">
                  <c:v>$603.13</c:v>
                </c:pt>
                <c:pt idx="18">
                  <c:v>$649.28</c:v>
                </c:pt>
                <c:pt idx="19">
                  <c:v>$657.41</c:v>
                </c:pt>
                <c:pt idx="20">
                  <c:v>$667.79</c:v>
                </c:pt>
                <c:pt idx="21">
                  <c:v>$731.68</c:v>
                </c:pt>
                <c:pt idx="22">
                  <c:v>$755.94</c:v>
                </c:pt>
                <c:pt idx="23">
                  <c:v>$777.42</c:v>
                </c:pt>
                <c:pt idx="24">
                  <c:v>$780.80</c:v>
                </c:pt>
                <c:pt idx="25">
                  <c:v>$806.79</c:v>
                </c:pt>
                <c:pt idx="26">
                  <c:v>$816.45</c:v>
                </c:pt>
                <c:pt idx="27">
                  <c:v>$838.38</c:v>
                </c:pt>
                <c:pt idx="28">
                  <c:v>$912.69</c:v>
                </c:pt>
                <c:pt idx="29">
                  <c:v>$1,001.54</c:v>
                </c:pt>
                <c:pt idx="30">
                  <c:v>$1,006.76</c:v>
                </c:pt>
                <c:pt idx="31">
                  <c:v>$1,009.34</c:v>
                </c:pt>
                <c:pt idx="32">
                  <c:v>$1,016.61</c:v>
                </c:pt>
                <c:pt idx="33">
                  <c:v>$1,026.01</c:v>
                </c:pt>
                <c:pt idx="34">
                  <c:v>$1,050.90</c:v>
                </c:pt>
                <c:pt idx="35">
                  <c:v>$1,107.74</c:v>
                </c:pt>
                <c:pt idx="36">
                  <c:v>$1,119.35</c:v>
                </c:pt>
                <c:pt idx="37">
                  <c:v>$1,122.06</c:v>
                </c:pt>
                <c:pt idx="38">
                  <c:v>$1,153.00</c:v>
                </c:pt>
                <c:pt idx="39">
                  <c:v>$1,156.52</c:v>
                </c:pt>
                <c:pt idx="40">
                  <c:v>$1,161.32</c:v>
                </c:pt>
                <c:pt idx="41">
                  <c:v>$1,175.56</c:v>
                </c:pt>
                <c:pt idx="42">
                  <c:v>$1,185.36</c:v>
                </c:pt>
                <c:pt idx="43">
                  <c:v>$1,244.47</c:v>
                </c:pt>
                <c:pt idx="44">
                  <c:v>$1,275.42</c:v>
                </c:pt>
                <c:pt idx="45">
                  <c:v>$1,309.68</c:v>
                </c:pt>
                <c:pt idx="46">
                  <c:v>$1,311.28</c:v>
                </c:pt>
                <c:pt idx="47">
                  <c:v>$1,369.30</c:v>
                </c:pt>
                <c:pt idx="48">
                  <c:v>$1,372.40</c:v>
                </c:pt>
                <c:pt idx="49">
                  <c:v>$1,373.48</c:v>
                </c:pt>
                <c:pt idx="50">
                  <c:v>$1,382.89</c:v>
                </c:pt>
                <c:pt idx="51">
                  <c:v>$1,465.64</c:v>
                </c:pt>
                <c:pt idx="52">
                  <c:v>$1,491.33</c:v>
                </c:pt>
                <c:pt idx="53">
                  <c:v>$1,574.43</c:v>
                </c:pt>
                <c:pt idx="54">
                  <c:v>$1,581.44</c:v>
                </c:pt>
                <c:pt idx="55">
                  <c:v>$1,602.85</c:v>
                </c:pt>
                <c:pt idx="56">
                  <c:v>$1,655.00</c:v>
                </c:pt>
                <c:pt idx="57">
                  <c:v>$1,727.35</c:v>
                </c:pt>
                <c:pt idx="58">
                  <c:v>$1,770.03</c:v>
                </c:pt>
                <c:pt idx="59">
                  <c:v>$1,792.64</c:v>
                </c:pt>
                <c:pt idx="60">
                  <c:v>$1,800.10</c:v>
                </c:pt>
                <c:pt idx="61">
                  <c:v>$1,804.60</c:v>
                </c:pt>
                <c:pt idx="62">
                  <c:v>$1,843.64</c:v>
                </c:pt>
                <c:pt idx="63">
                  <c:v>$1,845.58</c:v>
                </c:pt>
                <c:pt idx="64">
                  <c:v>$1,863.44</c:v>
                </c:pt>
                <c:pt idx="65">
                  <c:v>$1,872.46</c:v>
                </c:pt>
                <c:pt idx="66">
                  <c:v>$1,878.90</c:v>
                </c:pt>
                <c:pt idx="67">
                  <c:v>$1,883.37</c:v>
                </c:pt>
                <c:pt idx="68">
                  <c:v>$1,918.65</c:v>
                </c:pt>
                <c:pt idx="69">
                  <c:v>$1,920.48</c:v>
                </c:pt>
                <c:pt idx="70">
                  <c:v>$1,949.03</c:v>
                </c:pt>
                <c:pt idx="71">
                  <c:v>$1,979.50</c:v>
                </c:pt>
                <c:pt idx="72">
                  <c:v>$1,982.40</c:v>
                </c:pt>
                <c:pt idx="73">
                  <c:v>$1,989.35</c:v>
                </c:pt>
                <c:pt idx="74">
                  <c:v>$1,989.85</c:v>
                </c:pt>
                <c:pt idx="75">
                  <c:v>$2,018.37</c:v>
                </c:pt>
                <c:pt idx="76">
                  <c:v>$2,025.31</c:v>
                </c:pt>
                <c:pt idx="77">
                  <c:v>$2,061.97</c:v>
                </c:pt>
                <c:pt idx="78">
                  <c:v>$2,084.91</c:v>
                </c:pt>
                <c:pt idx="79">
                  <c:v>$2,113.65</c:v>
                </c:pt>
                <c:pt idx="80">
                  <c:v>$2,126.60</c:v>
                </c:pt>
                <c:pt idx="81">
                  <c:v>$2,149.04</c:v>
                </c:pt>
                <c:pt idx="82">
                  <c:v>$2,211.60</c:v>
                </c:pt>
                <c:pt idx="83">
                  <c:v>$2,269.04</c:v>
                </c:pt>
                <c:pt idx="84">
                  <c:v>$2,376.46</c:v>
                </c:pt>
                <c:pt idx="85">
                  <c:v>$2,381.88</c:v>
                </c:pt>
                <c:pt idx="86">
                  <c:v>$2,390.63</c:v>
                </c:pt>
                <c:pt idx="87">
                  <c:v>$2,404.22</c:v>
                </c:pt>
                <c:pt idx="88">
                  <c:v>$2,445.38</c:v>
                </c:pt>
                <c:pt idx="89">
                  <c:v>$2,476.34</c:v>
                </c:pt>
                <c:pt idx="90">
                  <c:v>$2,522.49</c:v>
                </c:pt>
                <c:pt idx="91">
                  <c:v>$2,535.51</c:v>
                </c:pt>
                <c:pt idx="92">
                  <c:v>$2,580.06</c:v>
                </c:pt>
                <c:pt idx="93">
                  <c:v>$2,611.60</c:v>
                </c:pt>
                <c:pt idx="94">
                  <c:v>$2,614.95</c:v>
                </c:pt>
                <c:pt idx="95">
                  <c:v>$2,633.96</c:v>
                </c:pt>
                <c:pt idx="96">
                  <c:v>$2,653.45</c:v>
                </c:pt>
                <c:pt idx="97">
                  <c:v>$2,707.97</c:v>
                </c:pt>
                <c:pt idx="98">
                  <c:v>$2,740.43</c:v>
                </c:pt>
                <c:pt idx="99">
                  <c:v>$2,741.31</c:v>
                </c:pt>
                <c:pt idx="100">
                  <c:v>$2,763.54</c:v>
                </c:pt>
                <c:pt idx="101">
                  <c:v>$2,765.28</c:v>
                </c:pt>
                <c:pt idx="102">
                  <c:v>$2,783.15</c:v>
                </c:pt>
                <c:pt idx="103">
                  <c:v>$2,784.25</c:v>
                </c:pt>
                <c:pt idx="104">
                  <c:v>$2,804.31</c:v>
                </c:pt>
                <c:pt idx="105">
                  <c:v>$2,832.17</c:v>
                </c:pt>
                <c:pt idx="106">
                  <c:v>$2,840.47</c:v>
                </c:pt>
                <c:pt idx="107">
                  <c:v>$2,891.90</c:v>
                </c:pt>
                <c:pt idx="108">
                  <c:v>$2,966.44</c:v>
                </c:pt>
                <c:pt idx="109">
                  <c:v>$2,989.54</c:v>
                </c:pt>
              </c:strCache>
            </c:strRef>
          </c:cat>
          <c:val>
            <c:numRef>
              <c:f>Analysis!$V$5:$V$114</c:f>
              <c:numCache>
                <c:formatCode>"$"#,##0.00"M"</c:formatCode>
                <c:ptCount val="110"/>
                <c:pt idx="0">
                  <c:v>296.16000000000003</c:v>
                </c:pt>
                <c:pt idx="1">
                  <c:v>95.47</c:v>
                </c:pt>
                <c:pt idx="2">
                  <c:v>385.96</c:v>
                </c:pt>
                <c:pt idx="3">
                  <c:v>224.65</c:v>
                </c:pt>
                <c:pt idx="4">
                  <c:v>156.86000000000001</c:v>
                </c:pt>
                <c:pt idx="5">
                  <c:v>111.37</c:v>
                </c:pt>
                <c:pt idx="6">
                  <c:v>239.21</c:v>
                </c:pt>
                <c:pt idx="7">
                  <c:v>234.01</c:v>
                </c:pt>
                <c:pt idx="8">
                  <c:v>114.85</c:v>
                </c:pt>
                <c:pt idx="9">
                  <c:v>170.19</c:v>
                </c:pt>
                <c:pt idx="10">
                  <c:v>453.75</c:v>
                </c:pt>
                <c:pt idx="11">
                  <c:v>238.54</c:v>
                </c:pt>
                <c:pt idx="12">
                  <c:v>241.26</c:v>
                </c:pt>
                <c:pt idx="13">
                  <c:v>444.2</c:v>
                </c:pt>
                <c:pt idx="14">
                  <c:v>218.89</c:v>
                </c:pt>
                <c:pt idx="15">
                  <c:v>438.43</c:v>
                </c:pt>
                <c:pt idx="16">
                  <c:v>300.49</c:v>
                </c:pt>
                <c:pt idx="17">
                  <c:v>349.91</c:v>
                </c:pt>
                <c:pt idx="18">
                  <c:v>411.94</c:v>
                </c:pt>
                <c:pt idx="19">
                  <c:v>267.07</c:v>
                </c:pt>
                <c:pt idx="20">
                  <c:v>447.89</c:v>
                </c:pt>
                <c:pt idx="21">
                  <c:v>112.33</c:v>
                </c:pt>
                <c:pt idx="22">
                  <c:v>234.44</c:v>
                </c:pt>
                <c:pt idx="23">
                  <c:v>83.93</c:v>
                </c:pt>
                <c:pt idx="24">
                  <c:v>484.23</c:v>
                </c:pt>
                <c:pt idx="25">
                  <c:v>252.77</c:v>
                </c:pt>
                <c:pt idx="26">
                  <c:v>258.61</c:v>
                </c:pt>
                <c:pt idx="27">
                  <c:v>117.55</c:v>
                </c:pt>
                <c:pt idx="28">
                  <c:v>373.42</c:v>
                </c:pt>
                <c:pt idx="29">
                  <c:v>370.91</c:v>
                </c:pt>
                <c:pt idx="30">
                  <c:v>145.26</c:v>
                </c:pt>
                <c:pt idx="31">
                  <c:v>334.36</c:v>
                </c:pt>
                <c:pt idx="32">
                  <c:v>324.14999999999998</c:v>
                </c:pt>
                <c:pt idx="33">
                  <c:v>174.81</c:v>
                </c:pt>
                <c:pt idx="34">
                  <c:v>480.5</c:v>
                </c:pt>
                <c:pt idx="35">
                  <c:v>444.57</c:v>
                </c:pt>
                <c:pt idx="36">
                  <c:v>474.94</c:v>
                </c:pt>
                <c:pt idx="37">
                  <c:v>136.62</c:v>
                </c:pt>
                <c:pt idx="38">
                  <c:v>261.02999999999997</c:v>
                </c:pt>
                <c:pt idx="39">
                  <c:v>194.84</c:v>
                </c:pt>
                <c:pt idx="40">
                  <c:v>275.85000000000002</c:v>
                </c:pt>
                <c:pt idx="41">
                  <c:v>175.04</c:v>
                </c:pt>
                <c:pt idx="42">
                  <c:v>83.3</c:v>
                </c:pt>
                <c:pt idx="43">
                  <c:v>92.85</c:v>
                </c:pt>
                <c:pt idx="44">
                  <c:v>248.46</c:v>
                </c:pt>
                <c:pt idx="45">
                  <c:v>322.77</c:v>
                </c:pt>
                <c:pt idx="46">
                  <c:v>321.55</c:v>
                </c:pt>
                <c:pt idx="47">
                  <c:v>177.61</c:v>
                </c:pt>
                <c:pt idx="48">
                  <c:v>157.06</c:v>
                </c:pt>
                <c:pt idx="49">
                  <c:v>432.38</c:v>
                </c:pt>
                <c:pt idx="50">
                  <c:v>450.75</c:v>
                </c:pt>
                <c:pt idx="51">
                  <c:v>499.89</c:v>
                </c:pt>
                <c:pt idx="52">
                  <c:v>254.1</c:v>
                </c:pt>
                <c:pt idx="53">
                  <c:v>497.64</c:v>
                </c:pt>
                <c:pt idx="54">
                  <c:v>214.97</c:v>
                </c:pt>
                <c:pt idx="55">
                  <c:v>104.51</c:v>
                </c:pt>
                <c:pt idx="56">
                  <c:v>93.38</c:v>
                </c:pt>
                <c:pt idx="57">
                  <c:v>429.4</c:v>
                </c:pt>
                <c:pt idx="58">
                  <c:v>82.4</c:v>
                </c:pt>
                <c:pt idx="59">
                  <c:v>123.54</c:v>
                </c:pt>
                <c:pt idx="60">
                  <c:v>352.69</c:v>
                </c:pt>
                <c:pt idx="61">
                  <c:v>328.38</c:v>
                </c:pt>
                <c:pt idx="62">
                  <c:v>296.16000000000003</c:v>
                </c:pt>
                <c:pt idx="63">
                  <c:v>397</c:v>
                </c:pt>
                <c:pt idx="64">
                  <c:v>64</c:v>
                </c:pt>
                <c:pt idx="65">
                  <c:v>111.02</c:v>
                </c:pt>
                <c:pt idx="66">
                  <c:v>248.61</c:v>
                </c:pt>
                <c:pt idx="67">
                  <c:v>148.1</c:v>
                </c:pt>
                <c:pt idx="68">
                  <c:v>211.25</c:v>
                </c:pt>
                <c:pt idx="69">
                  <c:v>250.08</c:v>
                </c:pt>
                <c:pt idx="70">
                  <c:v>292.39999999999998</c:v>
                </c:pt>
                <c:pt idx="71">
                  <c:v>279.7</c:v>
                </c:pt>
                <c:pt idx="72">
                  <c:v>283.3</c:v>
                </c:pt>
                <c:pt idx="73">
                  <c:v>148.41999999999999</c:v>
                </c:pt>
                <c:pt idx="74">
                  <c:v>153.43</c:v>
                </c:pt>
                <c:pt idx="75">
                  <c:v>77.62</c:v>
                </c:pt>
                <c:pt idx="76">
                  <c:v>230.77</c:v>
                </c:pt>
                <c:pt idx="77">
                  <c:v>382.35</c:v>
                </c:pt>
                <c:pt idx="78">
                  <c:v>137.11000000000001</c:v>
                </c:pt>
                <c:pt idx="79">
                  <c:v>327.88</c:v>
                </c:pt>
                <c:pt idx="80">
                  <c:v>177.82</c:v>
                </c:pt>
                <c:pt idx="81">
                  <c:v>222.51</c:v>
                </c:pt>
                <c:pt idx="82">
                  <c:v>274.60000000000002</c:v>
                </c:pt>
                <c:pt idx="83">
                  <c:v>335.8</c:v>
                </c:pt>
                <c:pt idx="84">
                  <c:v>102.28</c:v>
                </c:pt>
                <c:pt idx="85">
                  <c:v>177.97</c:v>
                </c:pt>
                <c:pt idx="86">
                  <c:v>438.16</c:v>
                </c:pt>
                <c:pt idx="87">
                  <c:v>102.12</c:v>
                </c:pt>
                <c:pt idx="88">
                  <c:v>276.79000000000002</c:v>
                </c:pt>
                <c:pt idx="89">
                  <c:v>329.09</c:v>
                </c:pt>
                <c:pt idx="90">
                  <c:v>104.79</c:v>
                </c:pt>
                <c:pt idx="91">
                  <c:v>225.73</c:v>
                </c:pt>
                <c:pt idx="92">
                  <c:v>463.34</c:v>
                </c:pt>
                <c:pt idx="93">
                  <c:v>367.74</c:v>
                </c:pt>
                <c:pt idx="94">
                  <c:v>367.68</c:v>
                </c:pt>
                <c:pt idx="95">
                  <c:v>487.73</c:v>
                </c:pt>
                <c:pt idx="96">
                  <c:v>478.75</c:v>
                </c:pt>
                <c:pt idx="97">
                  <c:v>377.2</c:v>
                </c:pt>
                <c:pt idx="98">
                  <c:v>124.51</c:v>
                </c:pt>
                <c:pt idx="99">
                  <c:v>200.11</c:v>
                </c:pt>
                <c:pt idx="100">
                  <c:v>380.98</c:v>
                </c:pt>
                <c:pt idx="101">
                  <c:v>458.94</c:v>
                </c:pt>
                <c:pt idx="102">
                  <c:v>79.66</c:v>
                </c:pt>
                <c:pt idx="103">
                  <c:v>434.29</c:v>
                </c:pt>
                <c:pt idx="104">
                  <c:v>216.96</c:v>
                </c:pt>
                <c:pt idx="105">
                  <c:v>158.13</c:v>
                </c:pt>
                <c:pt idx="106">
                  <c:v>82.81</c:v>
                </c:pt>
                <c:pt idx="107">
                  <c:v>444.6</c:v>
                </c:pt>
                <c:pt idx="108">
                  <c:v>388.74</c:v>
                </c:pt>
                <c:pt idx="109">
                  <c:v>462.59</c:v>
                </c:pt>
              </c:numCache>
            </c:numRef>
          </c:val>
          <c:extLst>
            <c:ext xmlns:c16="http://schemas.microsoft.com/office/drawing/2014/chart" uri="{C3380CC4-5D6E-409C-BE32-E72D297353CC}">
              <c16:uniqueId val="{00000001-FF02-49AD-90F6-E36971C618D1}"/>
            </c:ext>
          </c:extLst>
        </c:ser>
        <c:dLbls>
          <c:showLegendKey val="0"/>
          <c:showVal val="0"/>
          <c:showCatName val="0"/>
          <c:showSerName val="0"/>
          <c:showPercent val="0"/>
          <c:showBubbleSize val="0"/>
        </c:dLbls>
        <c:gapWidth val="150"/>
        <c:overlap val="100"/>
        <c:axId val="2044129328"/>
        <c:axId val="2044122128"/>
      </c:barChart>
      <c:catAx>
        <c:axId val="204412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4122128"/>
        <c:crosses val="autoZero"/>
        <c:auto val="1"/>
        <c:lblAlgn val="ctr"/>
        <c:lblOffset val="100"/>
        <c:noMultiLvlLbl val="0"/>
      </c:catAx>
      <c:valAx>
        <c:axId val="2044122128"/>
        <c:scaling>
          <c:orientation val="minMax"/>
        </c:scaling>
        <c:delete val="0"/>
        <c:axPos val="l"/>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2044129328"/>
        <c:crosses val="autoZero"/>
        <c:crossBetween val="between"/>
      </c:valAx>
      <c:spPr>
        <a:noFill/>
        <a:ln>
          <a:noFill/>
        </a:ln>
        <a:effectLst/>
      </c:spPr>
    </c:plotArea>
    <c:legend>
      <c:legendPos val="t"/>
      <c:layout>
        <c:manualLayout>
          <c:xMode val="edge"/>
          <c:yMode val="edge"/>
          <c:x val="0.16879500822809446"/>
          <c:y val="0.10512100361320396"/>
          <c:w val="0.6473142887456127"/>
          <c:h val="7.7973413431386196E-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2000" b="1" i="0" u="none" strike="noStrike" kern="1200" spc="0" baseline="0">
                <a:solidFill>
                  <a:schemeClr val="tx1"/>
                </a:solidFill>
                <a:latin typeface="+mn-lt"/>
                <a:ea typeface="+mn-ea"/>
                <a:cs typeface="+mn-cs"/>
              </a:defRPr>
            </a:pPr>
            <a:r>
              <a:rPr lang="en-US" sz="2000" b="1" i="0" u="none" strike="noStrike" kern="1200" spc="0" baseline="0">
                <a:solidFill>
                  <a:schemeClr val="tx1"/>
                </a:solidFill>
                <a:latin typeface="+mn-lt"/>
                <a:ea typeface="+mn-ea"/>
                <a:cs typeface="+mn-cs"/>
              </a:rPr>
              <a:t>Plot of E-Waste Generated and Average gadget consumption</a:t>
            </a:r>
          </a:p>
        </c:rich>
      </c:tx>
      <c:overlay val="0"/>
      <c:spPr>
        <a:noFill/>
        <a:ln>
          <a:noFill/>
        </a:ln>
        <a:effectLst/>
      </c:spPr>
      <c:txPr>
        <a:bodyPr rot="0" spcFirstLastPara="1" vertOverflow="ellipsis" vert="horz" wrap="square" anchor="ctr" anchorCtr="1"/>
        <a:lstStyle/>
        <a:p>
          <a:pPr algn="ctr">
            <a:defRPr lang="en-US" sz="20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54820890744619"/>
          <c:y val="0.14975664052136334"/>
          <c:w val="0.82716037537538845"/>
          <c:h val="0.78549374112423587"/>
        </c:manualLayout>
      </c:layout>
      <c:scatterChart>
        <c:scatterStyle val="lineMarker"/>
        <c:varyColors val="0"/>
        <c:ser>
          <c:idx val="0"/>
          <c:order val="0"/>
          <c:tx>
            <c:strRef>
              <c:f>'Cleaned data '!$H$1</c:f>
              <c:strCache>
                <c:ptCount val="1"/>
                <c:pt idx="0">
                  <c:v>E-Waste Generated (Metric Tons)</c:v>
                </c:pt>
              </c:strCache>
            </c:strRef>
          </c:tx>
          <c:spPr>
            <a:ln w="19050" cap="rnd">
              <a:noFill/>
              <a:round/>
            </a:ln>
            <a:effectLst/>
          </c:spPr>
          <c:marker>
            <c:symbol val="circle"/>
            <c:size val="5"/>
            <c:spPr>
              <a:solidFill>
                <a:schemeClr val="accent5">
                  <a:lumMod val="50000"/>
                </a:schemeClr>
              </a:solidFill>
              <a:ln w="9525">
                <a:solidFill>
                  <a:schemeClr val="accent1"/>
                </a:solidFill>
              </a:ln>
              <a:effectLst/>
            </c:spPr>
          </c:marker>
          <c:xVal>
            <c:numRef>
              <c:f>'Cleaned data '!$G$2:$G$111</c:f>
              <c:numCache>
                <c:formatCode>"$"#,##0.00</c:formatCode>
                <c:ptCount val="110"/>
                <c:pt idx="0">
                  <c:v>1275.42</c:v>
                </c:pt>
                <c:pt idx="1">
                  <c:v>1872.46</c:v>
                </c:pt>
                <c:pt idx="2">
                  <c:v>1372.4</c:v>
                </c:pt>
                <c:pt idx="3">
                  <c:v>2765.28</c:v>
                </c:pt>
                <c:pt idx="4">
                  <c:v>2381.88</c:v>
                </c:pt>
                <c:pt idx="5">
                  <c:v>2404.2199999999998</c:v>
                </c:pt>
                <c:pt idx="6">
                  <c:v>449.1</c:v>
                </c:pt>
                <c:pt idx="7">
                  <c:v>2084.91</c:v>
                </c:pt>
                <c:pt idx="8">
                  <c:v>2580.06</c:v>
                </c:pt>
                <c:pt idx="9">
                  <c:v>225.38</c:v>
                </c:pt>
                <c:pt idx="10">
                  <c:v>806.79</c:v>
                </c:pt>
                <c:pt idx="11">
                  <c:v>2989.54</c:v>
                </c:pt>
                <c:pt idx="12">
                  <c:v>1792.64</c:v>
                </c:pt>
                <c:pt idx="13">
                  <c:v>2211.6</c:v>
                </c:pt>
                <c:pt idx="14">
                  <c:v>1602.85</c:v>
                </c:pt>
                <c:pt idx="15">
                  <c:v>1982.4</c:v>
                </c:pt>
                <c:pt idx="16">
                  <c:v>603.13</c:v>
                </c:pt>
                <c:pt idx="17">
                  <c:v>2376.46</c:v>
                </c:pt>
                <c:pt idx="18">
                  <c:v>2445.38</c:v>
                </c:pt>
                <c:pt idx="19">
                  <c:v>2653.45</c:v>
                </c:pt>
                <c:pt idx="20">
                  <c:v>816.45</c:v>
                </c:pt>
                <c:pt idx="21">
                  <c:v>2269.04</c:v>
                </c:pt>
                <c:pt idx="22">
                  <c:v>1050.9000000000001</c:v>
                </c:pt>
                <c:pt idx="23">
                  <c:v>220.09</c:v>
                </c:pt>
                <c:pt idx="24">
                  <c:v>1311.28</c:v>
                </c:pt>
                <c:pt idx="25">
                  <c:v>657.41</c:v>
                </c:pt>
                <c:pt idx="26">
                  <c:v>1107.74</c:v>
                </c:pt>
                <c:pt idx="27">
                  <c:v>1918.65</c:v>
                </c:pt>
                <c:pt idx="28">
                  <c:v>487.74</c:v>
                </c:pt>
                <c:pt idx="29">
                  <c:v>301.39</c:v>
                </c:pt>
                <c:pt idx="30">
                  <c:v>372.31</c:v>
                </c:pt>
                <c:pt idx="31">
                  <c:v>1001.54</c:v>
                </c:pt>
                <c:pt idx="32">
                  <c:v>339.59</c:v>
                </c:pt>
                <c:pt idx="33">
                  <c:v>2522.4899999999998</c:v>
                </c:pt>
                <c:pt idx="34">
                  <c:v>838.38</c:v>
                </c:pt>
                <c:pt idx="35">
                  <c:v>1804.6</c:v>
                </c:pt>
                <c:pt idx="36">
                  <c:v>1309.68</c:v>
                </c:pt>
                <c:pt idx="37">
                  <c:v>250.46</c:v>
                </c:pt>
                <c:pt idx="38">
                  <c:v>1026.01</c:v>
                </c:pt>
                <c:pt idx="39">
                  <c:v>2783.15</c:v>
                </c:pt>
                <c:pt idx="40">
                  <c:v>2966.44</c:v>
                </c:pt>
                <c:pt idx="41">
                  <c:v>458.93</c:v>
                </c:pt>
                <c:pt idx="42">
                  <c:v>2832.17</c:v>
                </c:pt>
                <c:pt idx="43">
                  <c:v>1949.03</c:v>
                </c:pt>
                <c:pt idx="44">
                  <c:v>1878.9</c:v>
                </c:pt>
                <c:pt idx="45">
                  <c:v>228.65</c:v>
                </c:pt>
                <c:pt idx="46">
                  <c:v>2611.6</c:v>
                </c:pt>
                <c:pt idx="47">
                  <c:v>380.56</c:v>
                </c:pt>
                <c:pt idx="48">
                  <c:v>1581.44</c:v>
                </c:pt>
                <c:pt idx="49">
                  <c:v>1843.64</c:v>
                </c:pt>
                <c:pt idx="50">
                  <c:v>2891.9</c:v>
                </c:pt>
                <c:pt idx="51">
                  <c:v>1244.47</c:v>
                </c:pt>
                <c:pt idx="52">
                  <c:v>1989.85</c:v>
                </c:pt>
                <c:pt idx="53">
                  <c:v>1006.76</c:v>
                </c:pt>
                <c:pt idx="54">
                  <c:v>1153</c:v>
                </c:pt>
                <c:pt idx="55">
                  <c:v>2018.37</c:v>
                </c:pt>
                <c:pt idx="56">
                  <c:v>2113.65</c:v>
                </c:pt>
                <c:pt idx="57">
                  <c:v>667.79</c:v>
                </c:pt>
                <c:pt idx="58">
                  <c:v>649.28</c:v>
                </c:pt>
                <c:pt idx="59">
                  <c:v>1770.03</c:v>
                </c:pt>
                <c:pt idx="60">
                  <c:v>1382.89</c:v>
                </c:pt>
                <c:pt idx="61">
                  <c:v>2784.25</c:v>
                </c:pt>
                <c:pt idx="62">
                  <c:v>2633.96</c:v>
                </c:pt>
                <c:pt idx="63">
                  <c:v>912.69</c:v>
                </c:pt>
                <c:pt idx="64">
                  <c:v>777.42</c:v>
                </c:pt>
                <c:pt idx="65">
                  <c:v>2535.5100000000002</c:v>
                </c:pt>
                <c:pt idx="66">
                  <c:v>1465.64</c:v>
                </c:pt>
                <c:pt idx="67">
                  <c:v>1016.61</c:v>
                </c:pt>
                <c:pt idx="68">
                  <c:v>593.73</c:v>
                </c:pt>
                <c:pt idx="69">
                  <c:v>1369.3</c:v>
                </c:pt>
                <c:pt idx="70">
                  <c:v>483.61</c:v>
                </c:pt>
                <c:pt idx="71">
                  <c:v>2149.04</c:v>
                </c:pt>
                <c:pt idx="72">
                  <c:v>1161.32</c:v>
                </c:pt>
                <c:pt idx="73">
                  <c:v>2614.9499999999998</c:v>
                </c:pt>
                <c:pt idx="74">
                  <c:v>1373.48</c:v>
                </c:pt>
                <c:pt idx="75">
                  <c:v>1122.06</c:v>
                </c:pt>
                <c:pt idx="76">
                  <c:v>517.6</c:v>
                </c:pt>
                <c:pt idx="77">
                  <c:v>780.8</c:v>
                </c:pt>
                <c:pt idx="78">
                  <c:v>1989.35</c:v>
                </c:pt>
                <c:pt idx="79">
                  <c:v>1119.3499999999999</c:v>
                </c:pt>
                <c:pt idx="80">
                  <c:v>1800.1</c:v>
                </c:pt>
                <c:pt idx="81">
                  <c:v>2707.97</c:v>
                </c:pt>
                <c:pt idx="82">
                  <c:v>369.56</c:v>
                </c:pt>
                <c:pt idx="83">
                  <c:v>2126.6</c:v>
                </c:pt>
                <c:pt idx="84">
                  <c:v>2763.54</c:v>
                </c:pt>
                <c:pt idx="85">
                  <c:v>470.41</c:v>
                </c:pt>
                <c:pt idx="86">
                  <c:v>1920.48</c:v>
                </c:pt>
                <c:pt idx="87">
                  <c:v>2840.47</c:v>
                </c:pt>
                <c:pt idx="88">
                  <c:v>311.20999999999998</c:v>
                </c:pt>
                <c:pt idx="89">
                  <c:v>2390.63</c:v>
                </c:pt>
                <c:pt idx="90">
                  <c:v>1845.58</c:v>
                </c:pt>
                <c:pt idx="91">
                  <c:v>1574.43</c:v>
                </c:pt>
                <c:pt idx="92">
                  <c:v>1883.37</c:v>
                </c:pt>
                <c:pt idx="93">
                  <c:v>1491.33</c:v>
                </c:pt>
                <c:pt idx="94">
                  <c:v>2740.43</c:v>
                </c:pt>
                <c:pt idx="95">
                  <c:v>1175.56</c:v>
                </c:pt>
                <c:pt idx="96">
                  <c:v>2061.9699999999998</c:v>
                </c:pt>
                <c:pt idx="97">
                  <c:v>1655</c:v>
                </c:pt>
                <c:pt idx="98">
                  <c:v>755.94</c:v>
                </c:pt>
                <c:pt idx="99">
                  <c:v>2025.31</c:v>
                </c:pt>
                <c:pt idx="100">
                  <c:v>1185.3599999999999</c:v>
                </c:pt>
                <c:pt idx="101">
                  <c:v>1863.44</c:v>
                </c:pt>
                <c:pt idx="102">
                  <c:v>1727.35</c:v>
                </c:pt>
                <c:pt idx="103">
                  <c:v>731.68</c:v>
                </c:pt>
                <c:pt idx="104">
                  <c:v>2476.34</c:v>
                </c:pt>
                <c:pt idx="105">
                  <c:v>1009.34</c:v>
                </c:pt>
                <c:pt idx="106">
                  <c:v>2804.31</c:v>
                </c:pt>
                <c:pt idx="107">
                  <c:v>2741.31</c:v>
                </c:pt>
                <c:pt idx="108">
                  <c:v>1156.52</c:v>
                </c:pt>
                <c:pt idx="109">
                  <c:v>1979.5</c:v>
                </c:pt>
              </c:numCache>
            </c:numRef>
          </c:xVal>
          <c:yVal>
            <c:numRef>
              <c:f>'Cleaned data '!$H$2:$H$111</c:f>
              <c:numCache>
                <c:formatCode>General</c:formatCode>
                <c:ptCount val="110"/>
                <c:pt idx="0">
                  <c:v>1450.58</c:v>
                </c:pt>
                <c:pt idx="1">
                  <c:v>111.47</c:v>
                </c:pt>
                <c:pt idx="2">
                  <c:v>1753.39</c:v>
                </c:pt>
                <c:pt idx="3">
                  <c:v>1954.06</c:v>
                </c:pt>
                <c:pt idx="4">
                  <c:v>821.56</c:v>
                </c:pt>
                <c:pt idx="5">
                  <c:v>872.52</c:v>
                </c:pt>
                <c:pt idx="6">
                  <c:v>826.85</c:v>
                </c:pt>
                <c:pt idx="7">
                  <c:v>1455.58</c:v>
                </c:pt>
                <c:pt idx="8">
                  <c:v>385.22</c:v>
                </c:pt>
                <c:pt idx="9">
                  <c:v>1517.83</c:v>
                </c:pt>
                <c:pt idx="10">
                  <c:v>496.94</c:v>
                </c:pt>
                <c:pt idx="11">
                  <c:v>898.48</c:v>
                </c:pt>
                <c:pt idx="12">
                  <c:v>1317.18</c:v>
                </c:pt>
                <c:pt idx="13">
                  <c:v>269</c:v>
                </c:pt>
                <c:pt idx="14">
                  <c:v>1482.32</c:v>
                </c:pt>
                <c:pt idx="15">
                  <c:v>1489.69</c:v>
                </c:pt>
                <c:pt idx="16">
                  <c:v>158.63999999999999</c:v>
                </c:pt>
                <c:pt idx="17">
                  <c:v>1414.84</c:v>
                </c:pt>
                <c:pt idx="18">
                  <c:v>281.04000000000002</c:v>
                </c:pt>
                <c:pt idx="19">
                  <c:v>1325.48</c:v>
                </c:pt>
                <c:pt idx="20">
                  <c:v>495.75</c:v>
                </c:pt>
                <c:pt idx="21">
                  <c:v>151.03</c:v>
                </c:pt>
                <c:pt idx="22">
                  <c:v>871.4</c:v>
                </c:pt>
                <c:pt idx="23">
                  <c:v>1913.13</c:v>
                </c:pt>
                <c:pt idx="24">
                  <c:v>788.59</c:v>
                </c:pt>
                <c:pt idx="25">
                  <c:v>414.1</c:v>
                </c:pt>
                <c:pt idx="26">
                  <c:v>1902.16</c:v>
                </c:pt>
                <c:pt idx="27">
                  <c:v>278.39</c:v>
                </c:pt>
                <c:pt idx="28">
                  <c:v>1454.07</c:v>
                </c:pt>
                <c:pt idx="29">
                  <c:v>1576.45</c:v>
                </c:pt>
                <c:pt idx="30">
                  <c:v>1707.08</c:v>
                </c:pt>
                <c:pt idx="31">
                  <c:v>1190.8699999999999</c:v>
                </c:pt>
                <c:pt idx="32">
                  <c:v>175</c:v>
                </c:pt>
                <c:pt idx="33">
                  <c:v>819.13</c:v>
                </c:pt>
                <c:pt idx="34">
                  <c:v>1589.3</c:v>
                </c:pt>
                <c:pt idx="35">
                  <c:v>183.51</c:v>
                </c:pt>
                <c:pt idx="36">
                  <c:v>842.08</c:v>
                </c:pt>
                <c:pt idx="37">
                  <c:v>1361.42</c:v>
                </c:pt>
                <c:pt idx="38">
                  <c:v>1111.27</c:v>
                </c:pt>
                <c:pt idx="39">
                  <c:v>1458.72</c:v>
                </c:pt>
                <c:pt idx="40">
                  <c:v>1833.82</c:v>
                </c:pt>
                <c:pt idx="41">
                  <c:v>1118.76</c:v>
                </c:pt>
                <c:pt idx="42">
                  <c:v>1229.28</c:v>
                </c:pt>
                <c:pt idx="43">
                  <c:v>1962.59</c:v>
                </c:pt>
                <c:pt idx="44">
                  <c:v>958.76</c:v>
                </c:pt>
                <c:pt idx="45">
                  <c:v>673.92</c:v>
                </c:pt>
                <c:pt idx="46">
                  <c:v>923.74</c:v>
                </c:pt>
                <c:pt idx="47">
                  <c:v>1113.3599999999999</c:v>
                </c:pt>
                <c:pt idx="48">
                  <c:v>1348.62</c:v>
                </c:pt>
                <c:pt idx="49">
                  <c:v>1116.3699999999999</c:v>
                </c:pt>
                <c:pt idx="50">
                  <c:v>142.36000000000001</c:v>
                </c:pt>
                <c:pt idx="51">
                  <c:v>479.54</c:v>
                </c:pt>
                <c:pt idx="52">
                  <c:v>1731.98</c:v>
                </c:pt>
                <c:pt idx="53">
                  <c:v>621.83000000000004</c:v>
                </c:pt>
                <c:pt idx="54">
                  <c:v>663.87</c:v>
                </c:pt>
                <c:pt idx="55">
                  <c:v>1187.1300000000001</c:v>
                </c:pt>
                <c:pt idx="56">
                  <c:v>1957.62</c:v>
                </c:pt>
                <c:pt idx="57">
                  <c:v>1859.55</c:v>
                </c:pt>
                <c:pt idx="58">
                  <c:v>389.65</c:v>
                </c:pt>
                <c:pt idx="59">
                  <c:v>1368.87</c:v>
                </c:pt>
                <c:pt idx="60">
                  <c:v>454.98</c:v>
                </c:pt>
                <c:pt idx="61">
                  <c:v>1365.17</c:v>
                </c:pt>
                <c:pt idx="62">
                  <c:v>1681.23</c:v>
                </c:pt>
                <c:pt idx="63">
                  <c:v>393.45</c:v>
                </c:pt>
                <c:pt idx="64">
                  <c:v>1939.39</c:v>
                </c:pt>
                <c:pt idx="65">
                  <c:v>589.29999999999995</c:v>
                </c:pt>
                <c:pt idx="66">
                  <c:v>1037.5</c:v>
                </c:pt>
                <c:pt idx="67">
                  <c:v>1024.0899999999999</c:v>
                </c:pt>
                <c:pt idx="68">
                  <c:v>136.97</c:v>
                </c:pt>
                <c:pt idx="69">
                  <c:v>336.19</c:v>
                </c:pt>
                <c:pt idx="70">
                  <c:v>716.4</c:v>
                </c:pt>
                <c:pt idx="71">
                  <c:v>1743.79</c:v>
                </c:pt>
                <c:pt idx="72">
                  <c:v>1635.14</c:v>
                </c:pt>
                <c:pt idx="73">
                  <c:v>998.97</c:v>
                </c:pt>
                <c:pt idx="74">
                  <c:v>1575.08</c:v>
                </c:pt>
                <c:pt idx="75">
                  <c:v>1902.52</c:v>
                </c:pt>
                <c:pt idx="76">
                  <c:v>742.94</c:v>
                </c:pt>
                <c:pt idx="77">
                  <c:v>170.48</c:v>
                </c:pt>
                <c:pt idx="78">
                  <c:v>1835.76</c:v>
                </c:pt>
                <c:pt idx="79">
                  <c:v>750.67</c:v>
                </c:pt>
                <c:pt idx="80">
                  <c:v>499.86</c:v>
                </c:pt>
                <c:pt idx="81">
                  <c:v>869.76</c:v>
                </c:pt>
                <c:pt idx="82">
                  <c:v>1511.64</c:v>
                </c:pt>
                <c:pt idx="83">
                  <c:v>938.92</c:v>
                </c:pt>
                <c:pt idx="84">
                  <c:v>1511.48</c:v>
                </c:pt>
                <c:pt idx="85">
                  <c:v>147.72999999999999</c:v>
                </c:pt>
                <c:pt idx="86">
                  <c:v>888.49</c:v>
                </c:pt>
                <c:pt idx="87">
                  <c:v>1022.45</c:v>
                </c:pt>
                <c:pt idx="88">
                  <c:v>939.89</c:v>
                </c:pt>
                <c:pt idx="89">
                  <c:v>1007.5</c:v>
                </c:pt>
                <c:pt idx="90">
                  <c:v>1250.45</c:v>
                </c:pt>
                <c:pt idx="91">
                  <c:v>620.9</c:v>
                </c:pt>
                <c:pt idx="92">
                  <c:v>1241.4100000000001</c:v>
                </c:pt>
                <c:pt idx="93">
                  <c:v>1825.14</c:v>
                </c:pt>
                <c:pt idx="94">
                  <c:v>251.69</c:v>
                </c:pt>
                <c:pt idx="95">
                  <c:v>415.64</c:v>
                </c:pt>
                <c:pt idx="96">
                  <c:v>1783.59</c:v>
                </c:pt>
                <c:pt idx="97">
                  <c:v>563.9</c:v>
                </c:pt>
                <c:pt idx="98">
                  <c:v>1270.77</c:v>
                </c:pt>
                <c:pt idx="99">
                  <c:v>234.75</c:v>
                </c:pt>
                <c:pt idx="100">
                  <c:v>1231.3699999999999</c:v>
                </c:pt>
                <c:pt idx="101">
                  <c:v>734.12</c:v>
                </c:pt>
                <c:pt idx="102">
                  <c:v>1886.61</c:v>
                </c:pt>
                <c:pt idx="103">
                  <c:v>131.72999999999999</c:v>
                </c:pt>
                <c:pt idx="104">
                  <c:v>1348.88</c:v>
                </c:pt>
                <c:pt idx="105">
                  <c:v>1517.56</c:v>
                </c:pt>
                <c:pt idx="106">
                  <c:v>744.28</c:v>
                </c:pt>
                <c:pt idx="107">
                  <c:v>1892.67</c:v>
                </c:pt>
                <c:pt idx="108">
                  <c:v>165.18</c:v>
                </c:pt>
                <c:pt idx="109">
                  <c:v>1162.67</c:v>
                </c:pt>
              </c:numCache>
            </c:numRef>
          </c:yVal>
          <c:smooth val="0"/>
          <c:extLst>
            <c:ext xmlns:c16="http://schemas.microsoft.com/office/drawing/2014/chart" uri="{C3380CC4-5D6E-409C-BE32-E72D297353CC}">
              <c16:uniqueId val="{00000000-9621-4CD3-9A0E-86A952FCCBFF}"/>
            </c:ext>
          </c:extLst>
        </c:ser>
        <c:dLbls>
          <c:showLegendKey val="0"/>
          <c:showVal val="0"/>
          <c:showCatName val="0"/>
          <c:showSerName val="0"/>
          <c:showPercent val="0"/>
          <c:showBubbleSize val="0"/>
        </c:dLbls>
        <c:axId val="1693233087"/>
        <c:axId val="1693223007"/>
      </c:scatterChart>
      <c:valAx>
        <c:axId val="1693233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1693223007"/>
        <c:crosses val="autoZero"/>
        <c:crossBetween val="midCat"/>
      </c:valAx>
      <c:valAx>
        <c:axId val="16932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169323308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Global_Tech_Gadget_Consumption.xlsx]Analysis!PivotTable1</c:name>
    <c:fmtId val="5"/>
  </c:pivotSource>
  <c:chart>
    <c:title>
      <c:tx>
        <c:rich>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r>
              <a:rPr lang="en-US" sz="2000" baseline="0"/>
              <a:t>E - WASTE BY COUNTRY</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spc="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1026384859786"/>
          <c:y val="0.10633564273153036"/>
          <c:w val="0.83248855131471389"/>
          <c:h val="0.84845708828607369"/>
        </c:manualLayout>
      </c:layout>
      <c:barChart>
        <c:barDir val="bar"/>
        <c:grouping val="clustered"/>
        <c:varyColors val="0"/>
        <c:ser>
          <c:idx val="0"/>
          <c:order val="0"/>
          <c:tx>
            <c:strRef>
              <c:f>Analysis!$B$2</c:f>
              <c:strCache>
                <c:ptCount val="1"/>
                <c:pt idx="0">
                  <c:v>Total</c:v>
                </c:pt>
              </c:strCache>
            </c:strRef>
          </c:tx>
          <c:spPr>
            <a:solidFill>
              <a:schemeClr val="accent5">
                <a:lumMod val="50000"/>
              </a:schemeClr>
            </a:solidFill>
            <a:ln>
              <a:noFill/>
            </a:ln>
            <a:effectLst/>
          </c:spPr>
          <c:invertIfNegative val="0"/>
          <c:cat>
            <c:strRef>
              <c:f>Analysis!$A$3:$A$12</c:f>
              <c:strCache>
                <c:ptCount val="10"/>
                <c:pt idx="0">
                  <c:v>Brazil</c:v>
                </c:pt>
                <c:pt idx="1">
                  <c:v>Canada</c:v>
                </c:pt>
                <c:pt idx="2">
                  <c:v>India</c:v>
                </c:pt>
                <c:pt idx="3">
                  <c:v>China</c:v>
                </c:pt>
                <c:pt idx="4">
                  <c:v>Japan</c:v>
                </c:pt>
                <c:pt idx="5">
                  <c:v>USA</c:v>
                </c:pt>
                <c:pt idx="6">
                  <c:v>South Korea</c:v>
                </c:pt>
                <c:pt idx="7">
                  <c:v>France</c:v>
                </c:pt>
                <c:pt idx="8">
                  <c:v>Germany</c:v>
                </c:pt>
                <c:pt idx="9">
                  <c:v>UK</c:v>
                </c:pt>
              </c:strCache>
            </c:strRef>
          </c:cat>
          <c:val>
            <c:numRef>
              <c:f>Analysis!$B$3:$B$12</c:f>
              <c:numCache>
                <c:formatCode>General</c:formatCode>
                <c:ptCount val="10"/>
                <c:pt idx="0">
                  <c:v>14535.91</c:v>
                </c:pt>
                <c:pt idx="1">
                  <c:v>13319.29</c:v>
                </c:pt>
                <c:pt idx="2">
                  <c:v>12107.63</c:v>
                </c:pt>
                <c:pt idx="3">
                  <c:v>12027.64</c:v>
                </c:pt>
                <c:pt idx="4">
                  <c:v>11408.310000000001</c:v>
                </c:pt>
                <c:pt idx="5">
                  <c:v>11158.329999999998</c:v>
                </c:pt>
                <c:pt idx="6">
                  <c:v>10640.47</c:v>
                </c:pt>
                <c:pt idx="7">
                  <c:v>10407.280000000001</c:v>
                </c:pt>
                <c:pt idx="8">
                  <c:v>9901.5300000000007</c:v>
                </c:pt>
                <c:pt idx="9">
                  <c:v>8382.3999999999978</c:v>
                </c:pt>
              </c:numCache>
            </c:numRef>
          </c:val>
          <c:extLst>
            <c:ext xmlns:c16="http://schemas.microsoft.com/office/drawing/2014/chart" uri="{C3380CC4-5D6E-409C-BE32-E72D297353CC}">
              <c16:uniqueId val="{00000000-09D3-4A35-A5F2-9967CA7398A9}"/>
            </c:ext>
          </c:extLst>
        </c:ser>
        <c:dLbls>
          <c:showLegendKey val="0"/>
          <c:showVal val="0"/>
          <c:showCatName val="0"/>
          <c:showSerName val="0"/>
          <c:showPercent val="0"/>
          <c:showBubbleSize val="0"/>
        </c:dLbls>
        <c:gapWidth val="182"/>
        <c:axId val="1771321072"/>
        <c:axId val="1691570416"/>
      </c:barChart>
      <c:catAx>
        <c:axId val="177132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500" b="1" i="0" u="none" strike="noStrike" kern="1200" spc="0" baseline="0">
                <a:solidFill>
                  <a:schemeClr val="tx1"/>
                </a:solidFill>
                <a:latin typeface="+mn-lt"/>
                <a:ea typeface="+mn-ea"/>
                <a:cs typeface="+mn-cs"/>
              </a:defRPr>
            </a:pPr>
            <a:endParaRPr lang="en-US"/>
          </a:p>
        </c:txPr>
        <c:crossAx val="1691570416"/>
        <c:crosses val="autoZero"/>
        <c:auto val="1"/>
        <c:lblAlgn val="ctr"/>
        <c:lblOffset val="100"/>
        <c:noMultiLvlLbl val="0"/>
      </c:catAx>
      <c:valAx>
        <c:axId val="169157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500" b="1" i="0" u="none" strike="noStrike" kern="1200" spc="0" baseline="0">
                <a:solidFill>
                  <a:schemeClr val="tx1"/>
                </a:solidFill>
                <a:latin typeface="+mn-lt"/>
                <a:ea typeface="+mn-ea"/>
                <a:cs typeface="+mn-cs"/>
              </a:defRPr>
            </a:pPr>
            <a:endParaRPr lang="en-US"/>
          </a:p>
        </c:txPr>
        <c:crossAx val="177132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2000" b="1"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Global_Tech_Gadget_Consumption.xlsx]Analysis!PivotTable7</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Trend</a:t>
            </a:r>
            <a:r>
              <a:rPr lang="en-US" sz="2000" b="1" baseline="0">
                <a:solidFill>
                  <a:schemeClr val="tx1"/>
                </a:solidFill>
              </a:rPr>
              <a:t> of E - Waste by Country</a:t>
            </a:r>
            <a:r>
              <a:rPr lang="en-US" sz="2000" b="1">
                <a:solidFill>
                  <a:schemeClr val="tx1"/>
                </a:solidFill>
              </a:rPr>
              <a:t>l</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563281879272659E-2"/>
          <c:y val="6.4422209681371287E-2"/>
          <c:w val="0.94580007437365743"/>
          <c:h val="0.90779152328779111"/>
        </c:manualLayout>
      </c:layout>
      <c:lineChart>
        <c:grouping val="standard"/>
        <c:varyColors val="0"/>
        <c:ser>
          <c:idx val="0"/>
          <c:order val="0"/>
          <c:tx>
            <c:strRef>
              <c:f>Analysis!$E$4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Analysis!$D$5:$D$15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Analysis!$E$5:$E$15</c:f>
              <c:numCache>
                <c:formatCode>General</c:formatCode>
                <c:ptCount val="11"/>
                <c:pt idx="0">
                  <c:v>8817.2099999999991</c:v>
                </c:pt>
                <c:pt idx="1">
                  <c:v>10285.5</c:v>
                </c:pt>
                <c:pt idx="2">
                  <c:v>11065.61</c:v>
                </c:pt>
                <c:pt idx="3">
                  <c:v>13025.96</c:v>
                </c:pt>
                <c:pt idx="4">
                  <c:v>11873.94</c:v>
                </c:pt>
                <c:pt idx="5">
                  <c:v>9621.77</c:v>
                </c:pt>
                <c:pt idx="6">
                  <c:v>10763.369999999999</c:v>
                </c:pt>
                <c:pt idx="7">
                  <c:v>7647.3299999999981</c:v>
                </c:pt>
                <c:pt idx="8">
                  <c:v>9428.0000000000018</c:v>
                </c:pt>
                <c:pt idx="9">
                  <c:v>11228.14</c:v>
                </c:pt>
                <c:pt idx="10">
                  <c:v>10131.960000000001</c:v>
                </c:pt>
              </c:numCache>
            </c:numRef>
          </c:val>
          <c:smooth val="0"/>
          <c:extLst>
            <c:ext xmlns:c16="http://schemas.microsoft.com/office/drawing/2014/chart" uri="{C3380CC4-5D6E-409C-BE32-E72D297353CC}">
              <c16:uniqueId val="{00000000-54CE-4598-9663-3A28DA036E93}"/>
            </c:ext>
          </c:extLst>
        </c:ser>
        <c:dLbls>
          <c:showLegendKey val="0"/>
          <c:showVal val="0"/>
          <c:showCatName val="0"/>
          <c:showSerName val="0"/>
          <c:showPercent val="0"/>
          <c:showBubbleSize val="0"/>
        </c:dLbls>
        <c:marker val="1"/>
        <c:smooth val="0"/>
        <c:axId val="1782509408"/>
        <c:axId val="1782497888"/>
      </c:lineChart>
      <c:catAx>
        <c:axId val="1782509408"/>
        <c:scaling>
          <c:orientation val="minMax"/>
        </c:scaling>
        <c:delete val="0"/>
        <c:axPos val="b"/>
        <c:numFmt formatCode="General" sourceLinked="1"/>
        <c:majorTickMark val="none"/>
        <c:minorTickMark val="none"/>
        <c:tickLblPos val="nextTo"/>
        <c:spPr>
          <a:noFill/>
          <a:ln w="9525" cap="flat" cmpd="sng" algn="ctr">
            <a:solidFill>
              <a:schemeClr val="accent1">
                <a:shade val="15000"/>
              </a:schemeClr>
            </a:solidFill>
            <a:round/>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1782497888"/>
        <c:crosses val="autoZero"/>
        <c:auto val="1"/>
        <c:lblAlgn val="ctr"/>
        <c:lblOffset val="100"/>
        <c:tickMarkSkip val="2"/>
        <c:noMultiLvlLbl val="0"/>
      </c:catAx>
      <c:valAx>
        <c:axId val="1782497888"/>
        <c:scaling>
          <c:orientation val="minMax"/>
        </c:scaling>
        <c:delete val="0"/>
        <c:axPos val="l"/>
        <c:numFmt formatCode="General" sourceLinked="1"/>
        <c:majorTickMark val="none"/>
        <c:minorTickMark val="none"/>
        <c:tickLblPos val="nextTo"/>
        <c:spPr>
          <a:noFill/>
          <a:ln>
            <a:solidFill>
              <a:schemeClr val="accent1">
                <a:shade val="15000"/>
              </a:schemeClr>
            </a:solidFill>
          </a:ln>
          <a:effectLst/>
        </c:spPr>
        <c:txPr>
          <a:bodyPr rot="-60000000" spcFirstLastPara="1" vertOverflow="ellipsis" vert="horz" wrap="square" anchor="ctr" anchorCtr="1"/>
          <a:lstStyle/>
          <a:p>
            <a:pPr algn="ctr">
              <a:defRPr lang="en-US" sz="1500" b="1" i="0" u="none" strike="noStrike" kern="1200" baseline="0">
                <a:solidFill>
                  <a:schemeClr val="tx1"/>
                </a:solidFill>
                <a:latin typeface="+mn-lt"/>
                <a:ea typeface="+mn-ea"/>
                <a:cs typeface="+mn-cs"/>
              </a:defRPr>
            </a:pPr>
            <a:endParaRPr lang="en-US"/>
          </a:p>
        </c:txPr>
        <c:crossAx val="17825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61</xdr:col>
      <xdr:colOff>495964</xdr:colOff>
      <xdr:row>22</xdr:row>
      <xdr:rowOff>108862</xdr:rowOff>
    </xdr:from>
    <xdr:to>
      <xdr:col>61</xdr:col>
      <xdr:colOff>541683</xdr:colOff>
      <xdr:row>79</xdr:row>
      <xdr:rowOff>66264</xdr:rowOff>
    </xdr:to>
    <xdr:sp macro="" textlink="">
      <xdr:nvSpPr>
        <xdr:cNvPr id="28" name="Rectangle 27">
          <a:extLst>
            <a:ext uri="{FF2B5EF4-FFF2-40B4-BE49-F238E27FC236}">
              <a16:creationId xmlns:a16="http://schemas.microsoft.com/office/drawing/2014/main" id="{B2463186-9373-46B2-8A88-C6D9589928EA}"/>
            </a:ext>
          </a:extLst>
        </xdr:cNvPr>
        <xdr:cNvSpPr/>
      </xdr:nvSpPr>
      <xdr:spPr>
        <a:xfrm rot="5400000" flipV="1">
          <a:off x="32296473" y="9684953"/>
          <a:ext cx="10815902" cy="45719"/>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365977</xdr:colOff>
      <xdr:row>20</xdr:row>
      <xdr:rowOff>65314</xdr:rowOff>
    </xdr:from>
    <xdr:to>
      <xdr:col>41</xdr:col>
      <xdr:colOff>413656</xdr:colOff>
      <xdr:row>109</xdr:row>
      <xdr:rowOff>90577</xdr:rowOff>
    </xdr:to>
    <xdr:sp macro="" textlink="">
      <xdr:nvSpPr>
        <xdr:cNvPr id="30" name="Rectangle 29">
          <a:extLst>
            <a:ext uri="{FF2B5EF4-FFF2-40B4-BE49-F238E27FC236}">
              <a16:creationId xmlns:a16="http://schemas.microsoft.com/office/drawing/2014/main" id="{6768E923-3A0B-4862-B6AC-23DAFABDD673}"/>
            </a:ext>
          </a:extLst>
        </xdr:cNvPr>
        <xdr:cNvSpPr/>
      </xdr:nvSpPr>
      <xdr:spPr>
        <a:xfrm rot="16200000">
          <a:off x="17620157" y="11288163"/>
          <a:ext cx="15526520" cy="47679"/>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442685</xdr:colOff>
      <xdr:row>20</xdr:row>
      <xdr:rowOff>79828</xdr:rowOff>
    </xdr:from>
    <xdr:to>
      <xdr:col>19</xdr:col>
      <xdr:colOff>518378</xdr:colOff>
      <xdr:row>109</xdr:row>
      <xdr:rowOff>97834</xdr:rowOff>
    </xdr:to>
    <xdr:sp macro="" textlink="">
      <xdr:nvSpPr>
        <xdr:cNvPr id="33" name="Rectangle 32">
          <a:extLst>
            <a:ext uri="{FF2B5EF4-FFF2-40B4-BE49-F238E27FC236}">
              <a16:creationId xmlns:a16="http://schemas.microsoft.com/office/drawing/2014/main" id="{80EE845C-78E5-43E1-A46D-61343A562C98}"/>
            </a:ext>
          </a:extLst>
        </xdr:cNvPr>
        <xdr:cNvSpPr/>
      </xdr:nvSpPr>
      <xdr:spPr>
        <a:xfrm rot="16200000" flipV="1">
          <a:off x="4118243" y="11753127"/>
          <a:ext cx="16165149" cy="75693"/>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116996</xdr:colOff>
      <xdr:row>9</xdr:row>
      <xdr:rowOff>92782</xdr:rowOff>
    </xdr:from>
    <xdr:to>
      <xdr:col>83</xdr:col>
      <xdr:colOff>365412</xdr:colOff>
      <xdr:row>138</xdr:row>
      <xdr:rowOff>172113</xdr:rowOff>
    </xdr:to>
    <xdr:grpSp>
      <xdr:nvGrpSpPr>
        <xdr:cNvPr id="12" name="Group 11">
          <a:extLst>
            <a:ext uri="{FF2B5EF4-FFF2-40B4-BE49-F238E27FC236}">
              <a16:creationId xmlns:a16="http://schemas.microsoft.com/office/drawing/2014/main" id="{7C50E3BD-336E-AFA9-6B05-878DBD84E041}"/>
            </a:ext>
          </a:extLst>
        </xdr:cNvPr>
        <xdr:cNvGrpSpPr/>
      </xdr:nvGrpSpPr>
      <xdr:grpSpPr>
        <a:xfrm>
          <a:off x="5831996" y="1651418"/>
          <a:ext cx="47238416" cy="22448650"/>
          <a:chOff x="3890580" y="370532"/>
          <a:chExt cx="49555038" cy="18508417"/>
        </a:xfrm>
      </xdr:grpSpPr>
      <xdr:sp macro="" textlink="">
        <xdr:nvSpPr>
          <xdr:cNvPr id="13" name="Rectangle: Rounded Corners 12">
            <a:extLst>
              <a:ext uri="{FF2B5EF4-FFF2-40B4-BE49-F238E27FC236}">
                <a16:creationId xmlns:a16="http://schemas.microsoft.com/office/drawing/2014/main" id="{178AC9A5-0AFB-1041-3702-AC04C1ABD42B}"/>
              </a:ext>
            </a:extLst>
          </xdr:cNvPr>
          <xdr:cNvSpPr/>
        </xdr:nvSpPr>
        <xdr:spPr>
          <a:xfrm>
            <a:off x="3890580" y="370532"/>
            <a:ext cx="46140764" cy="18508417"/>
          </a:xfrm>
          <a:prstGeom prst="roundRect">
            <a:avLst>
              <a:gd name="adj" fmla="val 38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9582A8E3-732E-4F55-A93B-9C2540DD07CA}"/>
              </a:ext>
            </a:extLst>
          </xdr:cNvPr>
          <xdr:cNvGraphicFramePr>
            <a:graphicFrameLocks/>
          </xdr:cNvGraphicFramePr>
        </xdr:nvGraphicFramePr>
        <xdr:xfrm>
          <a:off x="26532546" y="14023967"/>
          <a:ext cx="20823932" cy="455981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921B54E6-4357-40B8-A1CC-2D7021F65CCB}"/>
              </a:ext>
            </a:extLst>
          </xdr:cNvPr>
          <xdr:cNvGraphicFramePr>
            <a:graphicFrameLocks/>
          </xdr:cNvGraphicFramePr>
        </xdr:nvGraphicFramePr>
        <xdr:xfrm>
          <a:off x="37478255" y="4569666"/>
          <a:ext cx="15967363" cy="973227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D1D6DDAB-D6F1-419C-B130-E93E5260CDDB}"/>
              </a:ext>
            </a:extLst>
          </xdr:cNvPr>
          <xdr:cNvGraphicFramePr>
            <a:graphicFrameLocks/>
          </xdr:cNvGraphicFramePr>
        </xdr:nvGraphicFramePr>
        <xdr:xfrm>
          <a:off x="26337491" y="8291945"/>
          <a:ext cx="11845635" cy="490797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5C383452-A15C-4293-A59C-A260451C8475}"/>
              </a:ext>
            </a:extLst>
          </xdr:cNvPr>
          <xdr:cNvGraphicFramePr>
            <a:graphicFrameLocks/>
          </xdr:cNvGraphicFramePr>
        </xdr:nvGraphicFramePr>
        <xdr:xfrm>
          <a:off x="26261005" y="3674918"/>
          <a:ext cx="12230770" cy="433206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9" name="Group 8">
            <a:extLst>
              <a:ext uri="{FF2B5EF4-FFF2-40B4-BE49-F238E27FC236}">
                <a16:creationId xmlns:a16="http://schemas.microsoft.com/office/drawing/2014/main" id="{EDB8FCBF-D71E-34A7-3BEA-F81CFD40EFC6}"/>
              </a:ext>
            </a:extLst>
          </xdr:cNvPr>
          <xdr:cNvGrpSpPr/>
        </xdr:nvGrpSpPr>
        <xdr:grpSpPr>
          <a:xfrm>
            <a:off x="4814455" y="4191000"/>
            <a:ext cx="21521137" cy="14159819"/>
            <a:chOff x="4644632" y="13024051"/>
            <a:chExt cx="20452624" cy="13216099"/>
          </a:xfrm>
        </xdr:grpSpPr>
        <xdr:graphicFrame macro="">
          <xdr:nvGraphicFramePr>
            <xdr:cNvPr id="2" name="Chart 1">
              <a:extLst>
                <a:ext uri="{FF2B5EF4-FFF2-40B4-BE49-F238E27FC236}">
                  <a16:creationId xmlns:a16="http://schemas.microsoft.com/office/drawing/2014/main" id="{F98506B7-E21C-4A4F-8343-808FD22EE63C}"/>
                </a:ext>
              </a:extLst>
            </xdr:cNvPr>
            <xdr:cNvGraphicFramePr>
              <a:graphicFrameLocks/>
            </xdr:cNvGraphicFramePr>
          </xdr:nvGraphicFramePr>
          <xdr:xfrm>
            <a:off x="11600543" y="19720836"/>
            <a:ext cx="13496713" cy="642000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379CC6A8-5602-4E3D-AE0C-7BD6F88E294B}"/>
                </a:ext>
              </a:extLst>
            </xdr:cNvPr>
            <xdr:cNvGraphicFramePr>
              <a:graphicFrameLocks/>
            </xdr:cNvGraphicFramePr>
          </xdr:nvGraphicFramePr>
          <xdr:xfrm>
            <a:off x="4644632" y="16168231"/>
            <a:ext cx="6879588" cy="1007191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 name="Chart 3">
              <a:extLst>
                <a:ext uri="{FF2B5EF4-FFF2-40B4-BE49-F238E27FC236}">
                  <a16:creationId xmlns:a16="http://schemas.microsoft.com/office/drawing/2014/main" id="{B53DB370-708A-4D35-A71D-7BE7DA7896B1}"/>
                </a:ext>
              </a:extLst>
            </xdr:cNvPr>
            <xdr:cNvGraphicFramePr>
              <a:graphicFrameLocks/>
            </xdr:cNvGraphicFramePr>
          </xdr:nvGraphicFramePr>
          <xdr:xfrm>
            <a:off x="11973525" y="13024051"/>
            <a:ext cx="12533035" cy="6118619"/>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37" name="Group 36">
            <a:extLst>
              <a:ext uri="{FF2B5EF4-FFF2-40B4-BE49-F238E27FC236}">
                <a16:creationId xmlns:a16="http://schemas.microsoft.com/office/drawing/2014/main" id="{013D42CC-3A51-9518-13B6-EE9013645DCD}"/>
              </a:ext>
            </a:extLst>
          </xdr:cNvPr>
          <xdr:cNvGrpSpPr/>
        </xdr:nvGrpSpPr>
        <xdr:grpSpPr>
          <a:xfrm>
            <a:off x="11351096" y="1184503"/>
            <a:ext cx="4744631" cy="1965703"/>
            <a:chOff x="10949431" y="1684202"/>
            <a:chExt cx="4647533" cy="2144767"/>
          </a:xfrm>
        </xdr:grpSpPr>
        <xdr:sp macro="" textlink="Analysis!A22">
          <xdr:nvSpPr>
            <xdr:cNvPr id="14" name="Rectangle: Top Corners Rounded 13">
              <a:extLst>
                <a:ext uri="{FF2B5EF4-FFF2-40B4-BE49-F238E27FC236}">
                  <a16:creationId xmlns:a16="http://schemas.microsoft.com/office/drawing/2014/main" id="{0668B44E-27E8-BA27-23DC-72D515B088C8}"/>
                </a:ext>
              </a:extLst>
            </xdr:cNvPr>
            <xdr:cNvSpPr/>
          </xdr:nvSpPr>
          <xdr:spPr>
            <a:xfrm>
              <a:off x="10949431" y="1684202"/>
              <a:ext cx="4647533" cy="1005091"/>
            </a:xfrm>
            <a:prstGeom prst="round2SameRect">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CFB18CB-9891-4E2C-BF16-90572F27B614}" type="TxLink">
                <a:rPr lang="en-US" sz="4000" b="1" i="0" u="none" strike="noStrike">
                  <a:solidFill>
                    <a:schemeClr val="bg1"/>
                  </a:solidFill>
                  <a:latin typeface="Calibri"/>
                  <a:ea typeface="+mn-ea"/>
                  <a:cs typeface="Calibri"/>
                </a:rPr>
                <a:pPr marL="0" indent="0" algn="ctr"/>
                <a:t>TOTAL E-WASTE </a:t>
              </a:fld>
              <a:endParaRPr lang="en-US" sz="4000" b="1" i="0" u="none" strike="noStrike">
                <a:solidFill>
                  <a:schemeClr val="bg1"/>
                </a:solidFill>
                <a:latin typeface="Calibri"/>
                <a:ea typeface="+mn-ea"/>
                <a:cs typeface="Calibri"/>
              </a:endParaRPr>
            </a:p>
          </xdr:txBody>
        </xdr:sp>
        <xdr:sp macro="" textlink="Analysis!B22">
          <xdr:nvSpPr>
            <xdr:cNvPr id="15" name="Rectangle: Top Corners Rounded 14">
              <a:extLst>
                <a:ext uri="{FF2B5EF4-FFF2-40B4-BE49-F238E27FC236}">
                  <a16:creationId xmlns:a16="http://schemas.microsoft.com/office/drawing/2014/main" id="{CB44A889-306E-45CD-8E41-EDE67BB34421}"/>
                </a:ext>
              </a:extLst>
            </xdr:cNvPr>
            <xdr:cNvSpPr/>
          </xdr:nvSpPr>
          <xdr:spPr>
            <a:xfrm>
              <a:off x="10951914" y="2628898"/>
              <a:ext cx="4645050" cy="1200071"/>
            </a:xfrm>
            <a:prstGeom prst="round2SameRect">
              <a:avLst>
                <a:gd name="adj1" fmla="val 3393"/>
                <a:gd name="adj2" fmla="val 0"/>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411F410-3BDE-4766-BBAF-C49777DD5C22}" type="TxLink">
                <a:rPr lang="en-US" sz="4000" b="1" i="0" u="none" strike="noStrike">
                  <a:solidFill>
                    <a:schemeClr val="bg1"/>
                  </a:solidFill>
                  <a:latin typeface="Calibri"/>
                  <a:ea typeface="+mn-ea"/>
                  <a:cs typeface="Calibri"/>
                </a:rPr>
                <a:pPr marL="0" indent="0" algn="ctr"/>
                <a:t>113888.79</a:t>
              </a:fld>
              <a:endParaRPr lang="en-US" sz="4000" b="1" i="0" u="none" strike="noStrike">
                <a:solidFill>
                  <a:schemeClr val="bg1"/>
                </a:solidFill>
                <a:latin typeface="Calibri"/>
                <a:ea typeface="+mn-ea"/>
                <a:cs typeface="Calibri"/>
              </a:endParaRPr>
            </a:p>
          </xdr:txBody>
        </xdr:sp>
      </xdr:grpSp>
      <xdr:sp macro="" textlink="Analysis!A18">
        <xdr:nvSpPr>
          <xdr:cNvPr id="17" name="Rectangle: Top Corners Rounded 16">
            <a:extLst>
              <a:ext uri="{FF2B5EF4-FFF2-40B4-BE49-F238E27FC236}">
                <a16:creationId xmlns:a16="http://schemas.microsoft.com/office/drawing/2014/main" id="{A4E4DD86-998B-42C7-9963-B6389E1215E4}"/>
              </a:ext>
            </a:extLst>
          </xdr:cNvPr>
          <xdr:cNvSpPr/>
        </xdr:nvSpPr>
        <xdr:spPr>
          <a:xfrm>
            <a:off x="5188162" y="1212273"/>
            <a:ext cx="5917103" cy="877926"/>
          </a:xfrm>
          <a:prstGeom prst="round2SameRect">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7A55B75-680B-4B62-8678-068963F65903}" type="TxLink">
              <a:rPr lang="en-US" sz="4000" b="1" i="0" u="none" strike="noStrike">
                <a:solidFill>
                  <a:schemeClr val="bg1"/>
                </a:solidFill>
                <a:latin typeface="Calibri"/>
                <a:ea typeface="+mn-ea"/>
                <a:cs typeface="Calibri"/>
              </a:rPr>
              <a:pPr marL="0" indent="0" algn="ctr"/>
              <a:t>TOTAL SALES </a:t>
            </a:fld>
            <a:endParaRPr lang="en-US" sz="4000" b="1" i="0" u="none" strike="noStrike">
              <a:solidFill>
                <a:schemeClr val="bg1"/>
              </a:solidFill>
              <a:latin typeface="Calibri"/>
              <a:ea typeface="+mn-ea"/>
              <a:cs typeface="Calibri"/>
            </a:endParaRPr>
          </a:p>
        </xdr:txBody>
      </xdr:sp>
      <xdr:sp macro="" textlink="Analysis!B18">
        <xdr:nvSpPr>
          <xdr:cNvPr id="18" name="Rectangle: Top Corners Rounded 17">
            <a:extLst>
              <a:ext uri="{FF2B5EF4-FFF2-40B4-BE49-F238E27FC236}">
                <a16:creationId xmlns:a16="http://schemas.microsoft.com/office/drawing/2014/main" id="{19CE0A53-16E5-4BD9-A930-7ADFCCB50E28}"/>
              </a:ext>
            </a:extLst>
          </xdr:cNvPr>
          <xdr:cNvSpPr/>
        </xdr:nvSpPr>
        <xdr:spPr>
          <a:xfrm>
            <a:off x="5188162" y="1963085"/>
            <a:ext cx="5917103" cy="1187123"/>
          </a:xfrm>
          <a:prstGeom prst="round2SameRect">
            <a:avLst>
              <a:gd name="adj1" fmla="val 6010"/>
              <a:gd name="adj2" fmla="val 0"/>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51E0A8B-9790-45FD-8A64-3D676364086A}" type="TxLink">
              <a:rPr lang="en-US" sz="4000" b="1" i="0" u="none" strike="noStrike">
                <a:solidFill>
                  <a:schemeClr val="bg1"/>
                </a:solidFill>
                <a:latin typeface="Calibri"/>
                <a:ea typeface="+mn-ea"/>
                <a:cs typeface="Calibri"/>
              </a:rPr>
              <a:pPr marL="0" indent="0" algn="ctr"/>
              <a:t>$39,069.53M</a:t>
            </a:fld>
            <a:endParaRPr lang="en-US" sz="4000" b="1" i="0" u="none" strike="noStrike">
              <a:solidFill>
                <a:schemeClr val="bg1"/>
              </a:solidFill>
              <a:latin typeface="Calibri"/>
              <a:ea typeface="+mn-ea"/>
              <a:cs typeface="Calibri"/>
            </a:endParaRPr>
          </a:p>
        </xdr:txBody>
      </xdr:sp>
      <xdr:sp macro="" textlink="Analysis!B20">
        <xdr:nvSpPr>
          <xdr:cNvPr id="38" name="Rectangle: Top Corners Rounded 37">
            <a:extLst>
              <a:ext uri="{FF2B5EF4-FFF2-40B4-BE49-F238E27FC236}">
                <a16:creationId xmlns:a16="http://schemas.microsoft.com/office/drawing/2014/main" id="{CE455FF6-C3D7-460B-BC52-D9F6D738B092}"/>
              </a:ext>
            </a:extLst>
          </xdr:cNvPr>
          <xdr:cNvSpPr/>
        </xdr:nvSpPr>
        <xdr:spPr>
          <a:xfrm>
            <a:off x="16341198" y="2043359"/>
            <a:ext cx="5275358" cy="1156916"/>
          </a:xfrm>
          <a:prstGeom prst="round2SameRect">
            <a:avLst>
              <a:gd name="adj1" fmla="val 9795"/>
              <a:gd name="adj2" fmla="val 0"/>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FB76E6A-33E7-4DCD-B67C-9888735BE5B6}" type="TxLink">
              <a:rPr lang="en-US" sz="4000" b="1" i="0" u="none" strike="noStrike">
                <a:solidFill>
                  <a:schemeClr val="bg1"/>
                </a:solidFill>
                <a:latin typeface="Calibri"/>
                <a:ea typeface="+mn-ea"/>
                <a:cs typeface="Calibri"/>
              </a:rPr>
              <a:pPr marL="0" indent="0" algn="ctr"/>
              <a:t>14.13</a:t>
            </a:fld>
            <a:endParaRPr lang="en-US" sz="4000" b="1" i="0" u="none" strike="noStrike">
              <a:solidFill>
                <a:schemeClr val="bg1"/>
              </a:solidFill>
              <a:latin typeface="Calibri"/>
              <a:ea typeface="+mn-ea"/>
              <a:cs typeface="Calibri"/>
            </a:endParaRPr>
          </a:p>
        </xdr:txBody>
      </xdr:sp>
      <xdr:sp macro="" textlink="Analysis!A20">
        <xdr:nvSpPr>
          <xdr:cNvPr id="39" name="Rectangle: Top Corners Rounded 38">
            <a:extLst>
              <a:ext uri="{FF2B5EF4-FFF2-40B4-BE49-F238E27FC236}">
                <a16:creationId xmlns:a16="http://schemas.microsoft.com/office/drawing/2014/main" id="{44ED431E-0979-4D89-9AF6-E5F1987B1280}"/>
              </a:ext>
            </a:extLst>
          </xdr:cNvPr>
          <xdr:cNvSpPr/>
        </xdr:nvSpPr>
        <xdr:spPr>
          <a:xfrm>
            <a:off x="16334144" y="1184504"/>
            <a:ext cx="5282411" cy="1040778"/>
          </a:xfrm>
          <a:prstGeom prst="round2SameRect">
            <a:avLst>
              <a:gd name="adj1" fmla="val 16667"/>
              <a:gd name="adj2" fmla="val 0"/>
            </a:avLst>
          </a:prstGeom>
          <a:solidFill>
            <a:schemeClr val="accent5">
              <a:lumMod val="50000"/>
            </a:schemeClr>
          </a:solidFill>
          <a:ln w="3175">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EA87504-2AB6-407B-A02C-71B26770D9BB}" type="TxLink">
              <a:rPr lang="en-US" sz="4000" b="1" i="0" u="none" strike="noStrike">
                <a:solidFill>
                  <a:schemeClr val="bg1"/>
                </a:solidFill>
                <a:latin typeface="Calibri"/>
                <a:ea typeface="+mn-ea"/>
                <a:cs typeface="Calibri"/>
              </a:rPr>
              <a:pPr marL="0" indent="0" algn="ctr"/>
              <a:t>AVG USEAGE RATE FOR SMARWATCHES </a:t>
            </a:fld>
            <a:endParaRPr lang="en-US" sz="4000" b="1" i="0" u="none" strike="noStrike">
              <a:solidFill>
                <a:schemeClr val="bg1"/>
              </a:solidFill>
              <a:latin typeface="Calibri"/>
              <a:ea typeface="+mn-ea"/>
              <a:cs typeface="Calibri"/>
            </a:endParaRPr>
          </a:p>
        </xdr:txBody>
      </xdr:sp>
      <xdr:sp macro="" textlink="Analysis!A23">
        <xdr:nvSpPr>
          <xdr:cNvPr id="40" name="Rectangle: Top Corners Rounded 39">
            <a:extLst>
              <a:ext uri="{FF2B5EF4-FFF2-40B4-BE49-F238E27FC236}">
                <a16:creationId xmlns:a16="http://schemas.microsoft.com/office/drawing/2014/main" id="{6AEE84E8-892A-4151-B657-C95AA2A29990}"/>
              </a:ext>
            </a:extLst>
          </xdr:cNvPr>
          <xdr:cNvSpPr/>
        </xdr:nvSpPr>
        <xdr:spPr>
          <a:xfrm>
            <a:off x="27445570" y="1137026"/>
            <a:ext cx="6384095" cy="1080375"/>
          </a:xfrm>
          <a:prstGeom prst="round2SameRect">
            <a:avLst>
              <a:gd name="adj1" fmla="val 16667"/>
              <a:gd name="adj2" fmla="val 0"/>
            </a:avLst>
          </a:prstGeom>
          <a:solidFill>
            <a:schemeClr val="accent5">
              <a:lumMod val="50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6E566F7-B198-4485-BBD9-F965C8F4A1A2}" type="TxLink">
              <a:rPr lang="en-US" sz="3600" b="1" i="0" u="none" strike="noStrike">
                <a:solidFill>
                  <a:schemeClr val="bg1"/>
                </a:solidFill>
                <a:latin typeface="Calibri"/>
                <a:ea typeface="+mn-ea"/>
                <a:cs typeface="Calibri"/>
              </a:rPr>
              <a:pPr marL="0" indent="0" algn="ctr"/>
              <a:t>TOTAL AVERGAE SPENDING OF CUSTOMERS</a:t>
            </a:fld>
            <a:endParaRPr lang="en-US" sz="3600" b="1" i="0" u="none" strike="noStrike">
              <a:solidFill>
                <a:schemeClr val="bg1"/>
              </a:solidFill>
              <a:latin typeface="Calibri"/>
              <a:ea typeface="+mn-ea"/>
              <a:cs typeface="Calibri"/>
            </a:endParaRPr>
          </a:p>
        </xdr:txBody>
      </xdr:sp>
      <xdr:sp macro="" textlink="Analysis!A19">
        <xdr:nvSpPr>
          <xdr:cNvPr id="41" name="Rectangle: Top Corners Rounded 40">
            <a:extLst>
              <a:ext uri="{FF2B5EF4-FFF2-40B4-BE49-F238E27FC236}">
                <a16:creationId xmlns:a16="http://schemas.microsoft.com/office/drawing/2014/main" id="{205A1047-398F-4206-A7C0-99F5EF85465F}"/>
              </a:ext>
            </a:extLst>
          </xdr:cNvPr>
          <xdr:cNvSpPr/>
        </xdr:nvSpPr>
        <xdr:spPr>
          <a:xfrm>
            <a:off x="21778980" y="1148764"/>
            <a:ext cx="5557233" cy="1114618"/>
          </a:xfrm>
          <a:prstGeom prst="round2SameRect">
            <a:avLst>
              <a:gd name="adj1" fmla="val 16667"/>
              <a:gd name="adj2" fmla="val 0"/>
            </a:avLst>
          </a:prstGeom>
          <a:solidFill>
            <a:schemeClr val="accent5">
              <a:lumMod val="50000"/>
            </a:schemeClr>
          </a:solidFill>
          <a:ln w="3175">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F781634-3C5F-42AA-BB5F-BB9D5C2509FB}" type="TxLink">
              <a:rPr lang="en-US" sz="4000" b="1" i="0" u="none" strike="noStrike">
                <a:solidFill>
                  <a:schemeClr val="bg1"/>
                </a:solidFill>
                <a:latin typeface="Calibri"/>
                <a:ea typeface="+mn-ea"/>
                <a:cs typeface="Calibri"/>
              </a:rPr>
              <a:pPr marL="0" indent="0" algn="ctr"/>
              <a:t>NUMBER OF PHONES SOLD </a:t>
            </a:fld>
            <a:endParaRPr lang="en-US" sz="4000" b="1" i="0" u="none" strike="noStrike">
              <a:solidFill>
                <a:schemeClr val="bg1"/>
              </a:solidFill>
              <a:latin typeface="Calibri"/>
              <a:ea typeface="+mn-ea"/>
              <a:cs typeface="Calibri"/>
            </a:endParaRPr>
          </a:p>
        </xdr:txBody>
      </xdr:sp>
      <xdr:sp macro="" textlink="Analysis!B19">
        <xdr:nvSpPr>
          <xdr:cNvPr id="42" name="Rectangle: Top Corners Rounded 41">
            <a:extLst>
              <a:ext uri="{FF2B5EF4-FFF2-40B4-BE49-F238E27FC236}">
                <a16:creationId xmlns:a16="http://schemas.microsoft.com/office/drawing/2014/main" id="{DFE846AF-38DE-4E41-838F-BEC313BF3007}"/>
              </a:ext>
            </a:extLst>
          </xdr:cNvPr>
          <xdr:cNvSpPr/>
        </xdr:nvSpPr>
        <xdr:spPr>
          <a:xfrm>
            <a:off x="21775523" y="2183287"/>
            <a:ext cx="5560691" cy="1035085"/>
          </a:xfrm>
          <a:prstGeom prst="round2SameRect">
            <a:avLst>
              <a:gd name="adj1" fmla="val 9795"/>
              <a:gd name="adj2" fmla="val 0"/>
            </a:avLst>
          </a:prstGeom>
          <a:solidFill>
            <a:schemeClr val="accent5">
              <a:lumMod val="50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FC095C3-CA5F-469F-A08A-937CD6E72930}" type="TxLink">
              <a:rPr lang="en-US" sz="4800" b="1" i="0" u="none" strike="noStrike">
                <a:solidFill>
                  <a:schemeClr val="bg1"/>
                </a:solidFill>
                <a:latin typeface="Calibri"/>
                <a:ea typeface="+mn-ea"/>
                <a:cs typeface="Calibri"/>
              </a:rPr>
              <a:pPr marL="0" indent="0" algn="ctr"/>
              <a:t>110</a:t>
            </a:fld>
            <a:endParaRPr lang="en-US" sz="16600" b="1" i="0" u="none" strike="noStrike">
              <a:solidFill>
                <a:schemeClr val="bg1"/>
              </a:solidFill>
              <a:latin typeface="Calibri"/>
              <a:ea typeface="+mn-ea"/>
              <a:cs typeface="Calibri"/>
            </a:endParaRPr>
          </a:p>
        </xdr:txBody>
      </xdr:sp>
      <xdr:sp macro="" textlink="Analysis!B23">
        <xdr:nvSpPr>
          <xdr:cNvPr id="43" name="Rectangle: Top Corners Rounded 42">
            <a:extLst>
              <a:ext uri="{FF2B5EF4-FFF2-40B4-BE49-F238E27FC236}">
                <a16:creationId xmlns:a16="http://schemas.microsoft.com/office/drawing/2014/main" id="{CFA4D4C3-6BB0-46A6-9606-9F71F1C83639}"/>
              </a:ext>
            </a:extLst>
          </xdr:cNvPr>
          <xdr:cNvSpPr/>
        </xdr:nvSpPr>
        <xdr:spPr>
          <a:xfrm>
            <a:off x="27452862" y="2078004"/>
            <a:ext cx="6376804" cy="1111764"/>
          </a:xfrm>
          <a:prstGeom prst="round2SameRect">
            <a:avLst>
              <a:gd name="adj1" fmla="val 9795"/>
              <a:gd name="adj2" fmla="val 0"/>
            </a:avLst>
          </a:prstGeom>
          <a:solidFill>
            <a:schemeClr val="accent5">
              <a:lumMod val="50000"/>
            </a:schemeClr>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D0F945A-96A6-4E1B-B4C1-ABA6EB980396}" type="TxLink">
              <a:rPr lang="en-US" sz="4800" b="1" i="0" u="none" strike="noStrike">
                <a:solidFill>
                  <a:schemeClr val="bg1"/>
                </a:solidFill>
                <a:latin typeface="Calibri"/>
                <a:ea typeface="+mn-ea"/>
                <a:cs typeface="Calibri"/>
              </a:rPr>
              <a:pPr marL="0" indent="0" algn="ctr"/>
              <a:t>$172,869.31M</a:t>
            </a:fld>
            <a:endParaRPr lang="en-US" sz="400000" b="1">
              <a:solidFill>
                <a:schemeClr val="bg1"/>
              </a:solidFill>
              <a:latin typeface="+mn-lt"/>
              <a:ea typeface="+mn-ea"/>
              <a:cs typeface="+mn-cs"/>
            </a:endParaRPr>
          </a:p>
        </xdr:txBody>
      </xdr:sp>
    </xdr:grpSp>
    <xdr:clientData/>
  </xdr:twoCellAnchor>
  <xdr:twoCellAnchor editAs="oneCell">
    <xdr:from>
      <xdr:col>11</xdr:col>
      <xdr:colOff>50800</xdr:colOff>
      <xdr:row>45</xdr:row>
      <xdr:rowOff>91441</xdr:rowOff>
    </xdr:from>
    <xdr:to>
      <xdr:col>21</xdr:col>
      <xdr:colOff>0</xdr:colOff>
      <xdr:row>55</xdr:row>
      <xdr:rowOff>142241</xdr:rowOff>
    </xdr:to>
    <mc:AlternateContent xmlns:mc="http://schemas.openxmlformats.org/markup-compatibility/2006" xmlns:a14="http://schemas.microsoft.com/office/drawing/2010/main">
      <mc:Choice Requires="a14">
        <xdr:graphicFrame macro="">
          <xdr:nvGraphicFramePr>
            <xdr:cNvPr id="31" name="Year 1">
              <a:extLst>
                <a:ext uri="{FF2B5EF4-FFF2-40B4-BE49-F238E27FC236}">
                  <a16:creationId xmlns:a16="http://schemas.microsoft.com/office/drawing/2014/main" id="{2772AAE2-B264-4BF7-8345-38CFCE79B54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56400" y="8663941"/>
              <a:ext cx="6045200" cy="195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116996</xdr:colOff>
      <xdr:row>31</xdr:row>
      <xdr:rowOff>21661</xdr:rowOff>
    </xdr:from>
    <xdr:to>
      <xdr:col>21</xdr:col>
      <xdr:colOff>0</xdr:colOff>
      <xdr:row>43</xdr:row>
      <xdr:rowOff>50236</xdr:rowOff>
    </xdr:to>
    <mc:AlternateContent xmlns:mc="http://schemas.openxmlformats.org/markup-compatibility/2006" xmlns:a14="http://schemas.microsoft.com/office/drawing/2010/main">
      <mc:Choice Requires="a14">
        <xdr:graphicFrame macro="">
          <xdr:nvGraphicFramePr>
            <xdr:cNvPr id="32" name="Country">
              <a:extLst>
                <a:ext uri="{FF2B5EF4-FFF2-40B4-BE49-F238E27FC236}">
                  <a16:creationId xmlns:a16="http://schemas.microsoft.com/office/drawing/2014/main" id="{B385A6EB-3A0D-4DBC-A4B7-19911200A7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22596" y="5927161"/>
              <a:ext cx="5979004"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55</xdr:col>
      <xdr:colOff>68580</xdr:colOff>
      <xdr:row>14</xdr:row>
      <xdr:rowOff>38100</xdr:rowOff>
    </xdr:from>
    <xdr:to>
      <xdr:col>77</xdr:col>
      <xdr:colOff>251460</xdr:colOff>
      <xdr:row>29</xdr:row>
      <xdr:rowOff>99060</xdr:rowOff>
    </xdr:to>
    <xdr:sp macro="" textlink="">
      <xdr:nvSpPr>
        <xdr:cNvPr id="10" name="Rectangle: Rounded Corners 9">
          <a:extLst>
            <a:ext uri="{FF2B5EF4-FFF2-40B4-BE49-F238E27FC236}">
              <a16:creationId xmlns:a16="http://schemas.microsoft.com/office/drawing/2014/main" id="{46F149D9-EC0E-F2C1-8BAB-DDCA36594D80}"/>
            </a:ext>
          </a:extLst>
        </xdr:cNvPr>
        <xdr:cNvSpPr/>
      </xdr:nvSpPr>
      <xdr:spPr>
        <a:xfrm>
          <a:off x="34993580" y="2705100"/>
          <a:ext cx="14152880" cy="2918460"/>
        </a:xfrm>
        <a:prstGeom prst="roundRect">
          <a:avLst/>
        </a:prstGeom>
        <a:solidFill>
          <a:schemeClr val="bg2">
            <a:lumMod val="90000"/>
          </a:schemeClr>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200" b="1">
              <a:solidFill>
                <a:schemeClr val="tx2"/>
              </a:solidFill>
            </a:rPr>
            <a:t>GLOBAL</a:t>
          </a:r>
          <a:r>
            <a:rPr lang="en-US" sz="7200" b="1" baseline="0">
              <a:solidFill>
                <a:schemeClr val="tx2"/>
              </a:solidFill>
            </a:rPr>
            <a:t> TECH GADGET CONSUMPTION ANALYSIS</a:t>
          </a:r>
          <a:endParaRPr lang="en-US" sz="7200" b="1">
            <a:solidFill>
              <a:schemeClr val="tx2"/>
            </a:solidFill>
          </a:endParaRPr>
        </a:p>
      </xdr:txBody>
    </xdr:sp>
    <xdr:clientData/>
  </xdr:twoCellAnchor>
  <xdr:twoCellAnchor>
    <xdr:from>
      <xdr:col>10</xdr:col>
      <xdr:colOff>381000</xdr:colOff>
      <xdr:row>30</xdr:row>
      <xdr:rowOff>76200</xdr:rowOff>
    </xdr:from>
    <xdr:to>
      <xdr:col>21</xdr:col>
      <xdr:colOff>381000</xdr:colOff>
      <xdr:row>57</xdr:row>
      <xdr:rowOff>38100</xdr:rowOff>
    </xdr:to>
    <xdr:sp macro="" textlink="">
      <xdr:nvSpPr>
        <xdr:cNvPr id="11" name="Rectangle: Rounded Corners 10">
          <a:extLst>
            <a:ext uri="{FF2B5EF4-FFF2-40B4-BE49-F238E27FC236}">
              <a16:creationId xmlns:a16="http://schemas.microsoft.com/office/drawing/2014/main" id="{E802BBA3-B428-4AC0-CD5F-B31D1BAF31C3}"/>
            </a:ext>
          </a:extLst>
        </xdr:cNvPr>
        <xdr:cNvSpPr/>
      </xdr:nvSpPr>
      <xdr:spPr>
        <a:xfrm>
          <a:off x="6477000" y="5791200"/>
          <a:ext cx="6705600" cy="5105400"/>
        </a:xfrm>
        <a:prstGeom prst="roundRect">
          <a:avLst>
            <a:gd name="adj" fmla="val 9421"/>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42</xdr:col>
      <xdr:colOff>495300</xdr:colOff>
      <xdr:row>62</xdr:row>
      <xdr:rowOff>152400</xdr:rowOff>
    </xdr:from>
    <xdr:to>
      <xdr:col>61</xdr:col>
      <xdr:colOff>457200</xdr:colOff>
      <xdr:row>99</xdr:row>
      <xdr:rowOff>95250</xdr:rowOff>
    </xdr:to>
    <xdr:sp macro="" textlink="">
      <xdr:nvSpPr>
        <xdr:cNvPr id="16" name="Rectangle: Rounded Corners 15">
          <a:extLst>
            <a:ext uri="{FF2B5EF4-FFF2-40B4-BE49-F238E27FC236}">
              <a16:creationId xmlns:a16="http://schemas.microsoft.com/office/drawing/2014/main" id="{5AD1E2EC-E036-461A-8E41-348A93CF92D7}"/>
            </a:ext>
          </a:extLst>
        </xdr:cNvPr>
        <xdr:cNvSpPr/>
      </xdr:nvSpPr>
      <xdr:spPr>
        <a:xfrm>
          <a:off x="27165300" y="11963400"/>
          <a:ext cx="12026900" cy="6991350"/>
        </a:xfrm>
        <a:prstGeom prst="roundRect">
          <a:avLst>
            <a:gd name="adj" fmla="val 9421"/>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42</xdr:col>
      <xdr:colOff>419100</xdr:colOff>
      <xdr:row>30</xdr:row>
      <xdr:rowOff>76200</xdr:rowOff>
    </xdr:from>
    <xdr:to>
      <xdr:col>61</xdr:col>
      <xdr:colOff>457200</xdr:colOff>
      <xdr:row>62</xdr:row>
      <xdr:rowOff>0</xdr:rowOff>
    </xdr:to>
    <xdr:sp macro="" textlink="">
      <xdr:nvSpPr>
        <xdr:cNvPr id="19" name="Rectangle: Rounded Corners 18">
          <a:extLst>
            <a:ext uri="{FF2B5EF4-FFF2-40B4-BE49-F238E27FC236}">
              <a16:creationId xmlns:a16="http://schemas.microsoft.com/office/drawing/2014/main" id="{7AB0804D-2C00-4085-B540-1378319F92C2}"/>
            </a:ext>
          </a:extLst>
        </xdr:cNvPr>
        <xdr:cNvSpPr/>
      </xdr:nvSpPr>
      <xdr:spPr>
        <a:xfrm>
          <a:off x="26022300" y="5791200"/>
          <a:ext cx="11620500" cy="6019800"/>
        </a:xfrm>
        <a:prstGeom prst="roundRect">
          <a:avLst>
            <a:gd name="adj" fmla="val 9421"/>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22</xdr:col>
      <xdr:colOff>114300</xdr:colOff>
      <xdr:row>30</xdr:row>
      <xdr:rowOff>152400</xdr:rowOff>
    </xdr:from>
    <xdr:to>
      <xdr:col>42</xdr:col>
      <xdr:colOff>114300</xdr:colOff>
      <xdr:row>83</xdr:row>
      <xdr:rowOff>38100</xdr:rowOff>
    </xdr:to>
    <xdr:sp macro="" textlink="">
      <xdr:nvSpPr>
        <xdr:cNvPr id="20" name="Rectangle: Rounded Corners 19">
          <a:extLst>
            <a:ext uri="{FF2B5EF4-FFF2-40B4-BE49-F238E27FC236}">
              <a16:creationId xmlns:a16="http://schemas.microsoft.com/office/drawing/2014/main" id="{85B1A744-C961-4E95-8988-21DF2858BE31}"/>
            </a:ext>
          </a:extLst>
        </xdr:cNvPr>
        <xdr:cNvSpPr/>
      </xdr:nvSpPr>
      <xdr:spPr>
        <a:xfrm>
          <a:off x="13525500" y="5867400"/>
          <a:ext cx="12192000" cy="9982200"/>
        </a:xfrm>
        <a:prstGeom prst="roundRect">
          <a:avLst>
            <a:gd name="adj" fmla="val 7827"/>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43</xdr:col>
      <xdr:colOff>0</xdr:colOff>
      <xdr:row>100</xdr:row>
      <xdr:rowOff>127000</xdr:rowOff>
    </xdr:from>
    <xdr:to>
      <xdr:col>76</xdr:col>
      <xdr:colOff>533400</xdr:colOff>
      <xdr:row>136</xdr:row>
      <xdr:rowOff>152400</xdr:rowOff>
    </xdr:to>
    <xdr:sp macro="" textlink="">
      <xdr:nvSpPr>
        <xdr:cNvPr id="21" name="Rectangle: Rounded Corners 20">
          <a:extLst>
            <a:ext uri="{FF2B5EF4-FFF2-40B4-BE49-F238E27FC236}">
              <a16:creationId xmlns:a16="http://schemas.microsoft.com/office/drawing/2014/main" id="{FAEF9CB9-A44B-4248-8A94-94F3186CD1A7}"/>
            </a:ext>
          </a:extLst>
        </xdr:cNvPr>
        <xdr:cNvSpPr/>
      </xdr:nvSpPr>
      <xdr:spPr>
        <a:xfrm>
          <a:off x="27305000" y="19177000"/>
          <a:ext cx="21488400" cy="6883400"/>
        </a:xfrm>
        <a:prstGeom prst="roundRect">
          <a:avLst>
            <a:gd name="adj" fmla="val 9421"/>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22</xdr:col>
      <xdr:colOff>152400</xdr:colOff>
      <xdr:row>85</xdr:row>
      <xdr:rowOff>0</xdr:rowOff>
    </xdr:from>
    <xdr:to>
      <xdr:col>42</xdr:col>
      <xdr:colOff>228600</xdr:colOff>
      <xdr:row>135</xdr:row>
      <xdr:rowOff>152400</xdr:rowOff>
    </xdr:to>
    <xdr:sp macro="" textlink="">
      <xdr:nvSpPr>
        <xdr:cNvPr id="22" name="Rectangle: Rounded Corners 21">
          <a:extLst>
            <a:ext uri="{FF2B5EF4-FFF2-40B4-BE49-F238E27FC236}">
              <a16:creationId xmlns:a16="http://schemas.microsoft.com/office/drawing/2014/main" id="{09880AF7-83BD-40FD-9E71-A71A7A7B7593}"/>
            </a:ext>
          </a:extLst>
        </xdr:cNvPr>
        <xdr:cNvSpPr/>
      </xdr:nvSpPr>
      <xdr:spPr>
        <a:xfrm>
          <a:off x="13563600" y="16192500"/>
          <a:ext cx="12268200" cy="9677400"/>
        </a:xfrm>
        <a:prstGeom prst="roundRect">
          <a:avLst>
            <a:gd name="adj" fmla="val 7059"/>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152400</xdr:colOff>
      <xdr:row>59</xdr:row>
      <xdr:rowOff>38100</xdr:rowOff>
    </xdr:from>
    <xdr:to>
      <xdr:col>21</xdr:col>
      <xdr:colOff>342900</xdr:colOff>
      <xdr:row>135</xdr:row>
      <xdr:rowOff>0</xdr:rowOff>
    </xdr:to>
    <xdr:sp macro="" textlink="">
      <xdr:nvSpPr>
        <xdr:cNvPr id="23" name="Rectangle: Rounded Corners 22">
          <a:extLst>
            <a:ext uri="{FF2B5EF4-FFF2-40B4-BE49-F238E27FC236}">
              <a16:creationId xmlns:a16="http://schemas.microsoft.com/office/drawing/2014/main" id="{7E1E6C2D-6BB9-4854-959B-A9F267ED00DA}"/>
            </a:ext>
          </a:extLst>
        </xdr:cNvPr>
        <xdr:cNvSpPr/>
      </xdr:nvSpPr>
      <xdr:spPr>
        <a:xfrm rot="5400000">
          <a:off x="2476500" y="15049500"/>
          <a:ext cx="14439900" cy="6896100"/>
        </a:xfrm>
        <a:prstGeom prst="roundRect">
          <a:avLst>
            <a:gd name="adj" fmla="val 6776"/>
          </a:avLst>
        </a:prstGeom>
        <a:noFill/>
        <a:ln w="3175">
          <a:solidFill>
            <a:schemeClr val="bg1">
              <a:lumMod val="8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WEL" refreshedDate="45773.65176828704" createdVersion="8" refreshedVersion="6" minRefreshableVersion="3" recordCount="110" xr:uid="{08941E9B-2CEB-4AE2-B8C2-B21AD9AE21EE}">
  <cacheSource type="worksheet">
    <worksheetSource name="Table6"/>
  </cacheSource>
  <cacheFields count="8">
    <cacheField name="Country" numFmtId="0">
      <sharedItems count="10">
        <s v="France"/>
        <s v="South Korea"/>
        <s v="Canada"/>
        <s v="Germany"/>
        <s v="USA"/>
        <s v="UK"/>
        <s v="China"/>
        <s v="India"/>
        <s v="Japan"/>
        <s v="Brazil"/>
      </sharedItems>
    </cacheField>
    <cacheField name="Year" numFmtId="0">
      <sharedItems containsSemiMixedTypes="0" containsString="0" containsNumber="1" containsInteger="1" minValue="2015" maxValue="2025" count="11">
        <n v="2017"/>
        <n v="2016"/>
        <n v="2021"/>
        <n v="2022"/>
        <n v="2019"/>
        <n v="2024"/>
        <n v="2015"/>
        <n v="2023"/>
        <n v="2025"/>
        <n v="2018"/>
        <n v="2020"/>
      </sharedItems>
    </cacheField>
    <cacheField name="Smartphone Sales " numFmtId="165">
      <sharedItems containsSemiMixedTypes="0" containsString="0" containsNumber="1" minValue="64" maxValue="499.89"/>
    </cacheField>
    <cacheField name="Laptop Shipments " numFmtId="165">
      <sharedItems containsSemiMixedTypes="0" containsString="0" containsNumber="1" minValue="20.79" maxValue="149.21"/>
    </cacheField>
    <cacheField name="Gaming Console Purchase Rate (%)" numFmtId="0">
      <sharedItems containsSemiMixedTypes="0" containsString="0" containsNumber="1" minValue="5.49" maxValue="39.47"/>
    </cacheField>
    <cacheField name="Smartwatch Useage (%)" numFmtId="0">
      <sharedItems containsSemiMixedTypes="0" containsString="0" containsNumber="1" minValue="2.04" maxValue="24.81"/>
    </cacheField>
    <cacheField name="Average Consumer Spending on Gadgets " numFmtId="164">
      <sharedItems containsSemiMixedTypes="0" containsString="0" containsNumber="1" minValue="220.09" maxValue="2989.54" count="110">
        <n v="1275.42"/>
        <n v="1872.46"/>
        <n v="1372.4"/>
        <n v="2765.28"/>
        <n v="2381.88"/>
        <n v="2404.2199999999998"/>
        <n v="449.1"/>
        <n v="2084.91"/>
        <n v="2580.06"/>
        <n v="225.38"/>
        <n v="806.79"/>
        <n v="2989.54"/>
        <n v="1792.64"/>
        <n v="2211.6"/>
        <n v="1602.85"/>
        <n v="1982.4"/>
        <n v="603.13"/>
        <n v="2376.46"/>
        <n v="2445.38"/>
        <n v="2653.45"/>
        <n v="816.45"/>
        <n v="2269.04"/>
        <n v="1050.9000000000001"/>
        <n v="220.09"/>
        <n v="1311.28"/>
        <n v="657.41"/>
        <n v="1107.74"/>
        <n v="1918.65"/>
        <n v="487.74"/>
        <n v="301.39"/>
        <n v="372.31"/>
        <n v="1001.54"/>
        <n v="339.59"/>
        <n v="2522.4899999999998"/>
        <n v="838.38"/>
        <n v="1804.6"/>
        <n v="1309.68"/>
        <n v="250.46"/>
        <n v="1026.01"/>
        <n v="2783.15"/>
        <n v="2966.44"/>
        <n v="458.93"/>
        <n v="2832.17"/>
        <n v="1949.03"/>
        <n v="1878.9"/>
        <n v="228.65"/>
        <n v="2611.6"/>
        <n v="380.56"/>
        <n v="1581.44"/>
        <n v="1843.64"/>
        <n v="2891.9"/>
        <n v="1244.47"/>
        <n v="1989.85"/>
        <n v="1006.76"/>
        <n v="1153"/>
        <n v="2018.37"/>
        <n v="2113.65"/>
        <n v="667.79"/>
        <n v="649.28"/>
        <n v="1770.03"/>
        <n v="1382.89"/>
        <n v="2784.25"/>
        <n v="2633.96"/>
        <n v="912.69"/>
        <n v="777.42"/>
        <n v="2535.5100000000002"/>
        <n v="1465.64"/>
        <n v="1016.61"/>
        <n v="593.73"/>
        <n v="1369.3"/>
        <n v="483.61"/>
        <n v="2149.04"/>
        <n v="1161.32"/>
        <n v="2614.9499999999998"/>
        <n v="1373.48"/>
        <n v="1122.06"/>
        <n v="517.6"/>
        <n v="780.8"/>
        <n v="1989.35"/>
        <n v="1119.3499999999999"/>
        <n v="1800.1"/>
        <n v="2707.97"/>
        <n v="369.56"/>
        <n v="2126.6"/>
        <n v="2763.54"/>
        <n v="470.41"/>
        <n v="1920.48"/>
        <n v="2840.47"/>
        <n v="311.20999999999998"/>
        <n v="2390.63"/>
        <n v="1845.58"/>
        <n v="1574.43"/>
        <n v="1883.37"/>
        <n v="1491.33"/>
        <n v="2740.43"/>
        <n v="1175.56"/>
        <n v="2061.9699999999998"/>
        <n v="1655"/>
        <n v="755.94"/>
        <n v="2025.31"/>
        <n v="1185.3599999999999"/>
        <n v="1863.44"/>
        <n v="1727.35"/>
        <n v="731.68"/>
        <n v="2476.34"/>
        <n v="1009.34"/>
        <n v="2804.31"/>
        <n v="2741.31"/>
        <n v="1156.52"/>
        <n v="1979.5"/>
      </sharedItems>
    </cacheField>
    <cacheField name="E-Waste Generated (Metric Tons)" numFmtId="0">
      <sharedItems containsSemiMixedTypes="0" containsString="0" containsNumber="1" minValue="111.47" maxValue="1962.59"/>
    </cacheField>
  </cacheFields>
  <extLst>
    <ext xmlns:x14="http://schemas.microsoft.com/office/spreadsheetml/2009/9/main" uri="{725AE2AE-9491-48be-B2B4-4EB974FC3084}">
      <x14:pivotCacheDefinition pivotCacheId="176230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n v="248.46"/>
    <n v="20.79"/>
    <n v="23.46"/>
    <n v="3.66"/>
    <x v="0"/>
    <n v="1450.58"/>
  </r>
  <r>
    <x v="1"/>
    <x v="1"/>
    <n v="111.02"/>
    <n v="21.29"/>
    <n v="16.48"/>
    <n v="6.36"/>
    <x v="1"/>
    <n v="111.47"/>
  </r>
  <r>
    <x v="1"/>
    <x v="2"/>
    <n v="157.06"/>
    <n v="23.41"/>
    <n v="10.6"/>
    <n v="24.49"/>
    <x v="2"/>
    <n v="1753.39"/>
  </r>
  <r>
    <x v="2"/>
    <x v="2"/>
    <n v="458.94"/>
    <n v="25.18"/>
    <n v="36.58"/>
    <n v="12.61"/>
    <x v="3"/>
    <n v="1954.06"/>
  </r>
  <r>
    <x v="3"/>
    <x v="3"/>
    <n v="177.97"/>
    <n v="26.7"/>
    <n v="5.49"/>
    <n v="17.47"/>
    <x v="4"/>
    <n v="821.56"/>
  </r>
  <r>
    <x v="4"/>
    <x v="0"/>
    <n v="102.12"/>
    <n v="26.75"/>
    <n v="19.63"/>
    <n v="17.350000000000001"/>
    <x v="5"/>
    <n v="872.52"/>
  </r>
  <r>
    <x v="5"/>
    <x v="1"/>
    <n v="453.75"/>
    <n v="27.25"/>
    <n v="8.5399999999999991"/>
    <n v="18.72"/>
    <x v="6"/>
    <n v="826.85"/>
  </r>
  <r>
    <x v="6"/>
    <x v="3"/>
    <n v="137.11000000000001"/>
    <n v="28.04"/>
    <n v="12.11"/>
    <n v="17.71"/>
    <x v="7"/>
    <n v="1455.58"/>
  </r>
  <r>
    <x v="5"/>
    <x v="4"/>
    <n v="463.34"/>
    <n v="29.73"/>
    <n v="10.88"/>
    <n v="21.93"/>
    <x v="8"/>
    <n v="385.22"/>
  </r>
  <r>
    <x v="2"/>
    <x v="1"/>
    <n v="95.47"/>
    <n v="30.55"/>
    <n v="15.33"/>
    <n v="3.45"/>
    <x v="9"/>
    <n v="1517.83"/>
  </r>
  <r>
    <x v="7"/>
    <x v="5"/>
    <n v="252.77"/>
    <n v="30.57"/>
    <n v="33.58"/>
    <n v="16.57"/>
    <x v="10"/>
    <n v="496.94"/>
  </r>
  <r>
    <x v="8"/>
    <x v="0"/>
    <n v="462.59"/>
    <n v="32.630000000000003"/>
    <n v="21.32"/>
    <n v="10.79"/>
    <x v="11"/>
    <n v="898.48"/>
  </r>
  <r>
    <x v="3"/>
    <x v="5"/>
    <n v="123.54"/>
    <n v="32.81"/>
    <n v="6.47"/>
    <n v="17"/>
    <x v="12"/>
    <n v="1317.18"/>
  </r>
  <r>
    <x v="0"/>
    <x v="6"/>
    <n v="274.60000000000002"/>
    <n v="34.69"/>
    <n v="16.11"/>
    <n v="19.86"/>
    <x v="13"/>
    <n v="269"/>
  </r>
  <r>
    <x v="4"/>
    <x v="7"/>
    <n v="104.51"/>
    <n v="40.42"/>
    <n v="9.66"/>
    <n v="24.81"/>
    <x v="14"/>
    <n v="1482.32"/>
  </r>
  <r>
    <x v="2"/>
    <x v="0"/>
    <n v="283.3"/>
    <n v="42.42"/>
    <n v="30.26"/>
    <n v="16.78"/>
    <x v="15"/>
    <n v="1489.69"/>
  </r>
  <r>
    <x v="9"/>
    <x v="4"/>
    <n v="349.91"/>
    <n v="43.47"/>
    <n v="17.36"/>
    <n v="21.09"/>
    <x v="16"/>
    <n v="158.63999999999999"/>
  </r>
  <r>
    <x v="7"/>
    <x v="3"/>
    <n v="102.28"/>
    <n v="44.12"/>
    <n v="21.45"/>
    <n v="8"/>
    <x v="17"/>
    <n v="1414.84"/>
  </r>
  <r>
    <x v="6"/>
    <x v="8"/>
    <n v="276.79000000000002"/>
    <n v="45.2"/>
    <n v="19.13"/>
    <n v="11.09"/>
    <x v="18"/>
    <n v="281.04000000000002"/>
  </r>
  <r>
    <x v="6"/>
    <x v="9"/>
    <n v="478.75"/>
    <n v="45.72"/>
    <n v="35.630000000000003"/>
    <n v="2.04"/>
    <x v="19"/>
    <n v="1325.48"/>
  </r>
  <r>
    <x v="5"/>
    <x v="5"/>
    <n v="258.61"/>
    <n v="46.53"/>
    <n v="30.99"/>
    <n v="11.38"/>
    <x v="20"/>
    <n v="495.75"/>
  </r>
  <r>
    <x v="0"/>
    <x v="9"/>
    <n v="335.8"/>
    <n v="47.83"/>
    <n v="23.91"/>
    <n v="23.57"/>
    <x v="21"/>
    <n v="151.03"/>
  </r>
  <r>
    <x v="5"/>
    <x v="9"/>
    <n v="480.5"/>
    <n v="54.61"/>
    <n v="14.21"/>
    <n v="12.78"/>
    <x v="22"/>
    <n v="871.4"/>
  </r>
  <r>
    <x v="9"/>
    <x v="10"/>
    <n v="296.16000000000003"/>
    <n v="56.45"/>
    <n v="39.22"/>
    <n v="16.09"/>
    <x v="23"/>
    <n v="1913.13"/>
  </r>
  <r>
    <x v="8"/>
    <x v="6"/>
    <n v="321.55"/>
    <n v="57.47"/>
    <n v="22.4"/>
    <n v="21.94"/>
    <x v="24"/>
    <n v="788.59"/>
  </r>
  <r>
    <x v="6"/>
    <x v="7"/>
    <n v="267.07"/>
    <n v="58.25"/>
    <n v="36.96"/>
    <n v="14.99"/>
    <x v="25"/>
    <n v="414.1"/>
  </r>
  <r>
    <x v="4"/>
    <x v="5"/>
    <n v="444.57"/>
    <n v="58.6"/>
    <n v="7.67"/>
    <n v="15.42"/>
    <x v="26"/>
    <n v="1902.16"/>
  </r>
  <r>
    <x v="5"/>
    <x v="7"/>
    <n v="211.25"/>
    <n v="58.89"/>
    <n v="11.99"/>
    <n v="23.76"/>
    <x v="27"/>
    <n v="278.39"/>
  </r>
  <r>
    <x v="8"/>
    <x v="2"/>
    <n v="218.89"/>
    <n v="60.98"/>
    <n v="5.5"/>
    <n v="24.37"/>
    <x v="28"/>
    <n v="1454.07"/>
  </r>
  <r>
    <x v="1"/>
    <x v="9"/>
    <n v="156.86000000000001"/>
    <n v="62.5"/>
    <n v="26.47"/>
    <n v="16.100000000000001"/>
    <x v="29"/>
    <n v="1576.45"/>
  </r>
  <r>
    <x v="8"/>
    <x v="4"/>
    <n v="114.85"/>
    <n v="62.89"/>
    <n v="13.91"/>
    <n v="8.99"/>
    <x v="30"/>
    <n v="1707.08"/>
  </r>
  <r>
    <x v="5"/>
    <x v="2"/>
    <n v="370.91"/>
    <n v="63.17"/>
    <n v="8.1199999999999992"/>
    <n v="23.36"/>
    <x v="31"/>
    <n v="1190.8699999999999"/>
  </r>
  <r>
    <x v="4"/>
    <x v="3"/>
    <n v="239.21"/>
    <n v="63.46"/>
    <n v="7.04"/>
    <n v="14.72"/>
    <x v="32"/>
    <n v="175"/>
  </r>
  <r>
    <x v="8"/>
    <x v="5"/>
    <n v="104.79"/>
    <n v="63.99"/>
    <n v="8.7799999999999994"/>
    <n v="10.06"/>
    <x v="33"/>
    <n v="819.13"/>
  </r>
  <r>
    <x v="0"/>
    <x v="1"/>
    <n v="117.55"/>
    <n v="64.14"/>
    <n v="12.7"/>
    <n v="14.61"/>
    <x v="34"/>
    <n v="1589.3"/>
  </r>
  <r>
    <x v="4"/>
    <x v="2"/>
    <n v="328.38"/>
    <n v="64.959999999999994"/>
    <n v="26.18"/>
    <n v="18.71"/>
    <x v="35"/>
    <n v="183.51"/>
  </r>
  <r>
    <x v="3"/>
    <x v="4"/>
    <n v="322.77"/>
    <n v="65.040000000000006"/>
    <n v="25.8"/>
    <n v="3.33"/>
    <x v="36"/>
    <n v="842.08"/>
  </r>
  <r>
    <x v="4"/>
    <x v="1"/>
    <n v="224.65"/>
    <n v="65.27"/>
    <n v="12.92"/>
    <n v="9.8800000000000008"/>
    <x v="37"/>
    <n v="1361.42"/>
  </r>
  <r>
    <x v="8"/>
    <x v="7"/>
    <n v="174.81"/>
    <n v="67.510000000000005"/>
    <n v="27"/>
    <n v="5.46"/>
    <x v="38"/>
    <n v="1111.27"/>
  </r>
  <r>
    <x v="7"/>
    <x v="8"/>
    <n v="79.66"/>
    <n v="69.94"/>
    <n v="25.43"/>
    <n v="11.21"/>
    <x v="39"/>
    <n v="1458.72"/>
  </r>
  <r>
    <x v="0"/>
    <x v="4"/>
    <n v="388.74"/>
    <n v="71.459999999999994"/>
    <n v="28.46"/>
    <n v="14.92"/>
    <x v="40"/>
    <n v="1833.82"/>
  </r>
  <r>
    <x v="8"/>
    <x v="3"/>
    <n v="238.54"/>
    <n v="72.650000000000006"/>
    <n v="28.46"/>
    <n v="8.33"/>
    <x v="41"/>
    <n v="1118.76"/>
  </r>
  <r>
    <x v="9"/>
    <x v="5"/>
    <n v="158.13"/>
    <n v="74.040000000000006"/>
    <n v="12.23"/>
    <n v="12.24"/>
    <x v="42"/>
    <n v="1229.28"/>
  </r>
  <r>
    <x v="7"/>
    <x v="7"/>
    <n v="292.39999999999998"/>
    <n v="76.3"/>
    <n v="19.89"/>
    <n v="18.760000000000002"/>
    <x v="43"/>
    <n v="1962.59"/>
  </r>
  <r>
    <x v="0"/>
    <x v="8"/>
    <n v="248.61"/>
    <n v="76.790000000000006"/>
    <n v="5.89"/>
    <n v="10.01"/>
    <x v="44"/>
    <n v="958.76"/>
  </r>
  <r>
    <x v="3"/>
    <x v="2"/>
    <n v="385.96"/>
    <n v="77.260000000000005"/>
    <n v="25.57"/>
    <n v="20.100000000000001"/>
    <x v="45"/>
    <n v="673.92"/>
  </r>
  <r>
    <x v="4"/>
    <x v="8"/>
    <n v="367.74"/>
    <n v="78.09"/>
    <n v="35.380000000000003"/>
    <n v="19.68"/>
    <x v="46"/>
    <n v="923.74"/>
  </r>
  <r>
    <x v="0"/>
    <x v="3"/>
    <n v="170.19"/>
    <n v="79.17"/>
    <n v="19.28"/>
    <n v="18.23"/>
    <x v="47"/>
    <n v="1113.3599999999999"/>
  </r>
  <r>
    <x v="3"/>
    <x v="10"/>
    <n v="214.97"/>
    <n v="79.489999999999995"/>
    <n v="36.14"/>
    <n v="23.23"/>
    <x v="48"/>
    <n v="1348.62"/>
  </r>
  <r>
    <x v="1"/>
    <x v="0"/>
    <n v="296.16000000000003"/>
    <n v="80.02"/>
    <n v="29.15"/>
    <n v="14.79"/>
    <x v="49"/>
    <n v="1116.3699999999999"/>
  </r>
  <r>
    <x v="1"/>
    <x v="3"/>
    <n v="444.6"/>
    <n v="80.760000000000005"/>
    <n v="35.630000000000003"/>
    <n v="2.64"/>
    <x v="50"/>
    <n v="142.36000000000001"/>
  </r>
  <r>
    <x v="9"/>
    <x v="7"/>
    <n v="92.85"/>
    <n v="81.790000000000006"/>
    <n v="19.399999999999999"/>
    <n v="20.420000000000002"/>
    <x v="51"/>
    <n v="479.54"/>
  </r>
  <r>
    <x v="2"/>
    <x v="9"/>
    <n v="153.43"/>
    <n v="86.03"/>
    <n v="37.85"/>
    <n v="24.2"/>
    <x v="52"/>
    <n v="1731.98"/>
  </r>
  <r>
    <x v="3"/>
    <x v="0"/>
    <n v="145.26"/>
    <n v="87.22"/>
    <n v="15.98"/>
    <n v="15.53"/>
    <x v="53"/>
    <n v="621.83000000000004"/>
  </r>
  <r>
    <x v="2"/>
    <x v="10"/>
    <n v="261.02999999999997"/>
    <n v="87.32"/>
    <n v="19.64"/>
    <n v="8.98"/>
    <x v="54"/>
    <n v="663.87"/>
  </r>
  <r>
    <x v="6"/>
    <x v="6"/>
    <n v="77.62"/>
    <n v="87.58"/>
    <n v="18.77"/>
    <n v="10.89"/>
    <x v="55"/>
    <n v="1187.1300000000001"/>
  </r>
  <r>
    <x v="9"/>
    <x v="0"/>
    <n v="327.88"/>
    <n v="87.59"/>
    <n v="6.58"/>
    <n v="22.57"/>
    <x v="56"/>
    <n v="1957.62"/>
  </r>
  <r>
    <x v="9"/>
    <x v="8"/>
    <n v="447.89"/>
    <n v="87.92"/>
    <n v="32.700000000000003"/>
    <n v="14.55"/>
    <x v="57"/>
    <n v="1859.55"/>
  </r>
  <r>
    <x v="7"/>
    <x v="0"/>
    <n v="411.94"/>
    <n v="89.39"/>
    <n v="7.05"/>
    <n v="12.29"/>
    <x v="58"/>
    <n v="389.65"/>
  </r>
  <r>
    <x v="2"/>
    <x v="7"/>
    <n v="82.4"/>
    <n v="90.87"/>
    <n v="37.58"/>
    <n v="22"/>
    <x v="59"/>
    <n v="1368.87"/>
  </r>
  <r>
    <x v="1"/>
    <x v="10"/>
    <n v="450.75"/>
    <n v="92.5"/>
    <n v="30.57"/>
    <n v="13.17"/>
    <x v="60"/>
    <n v="454.98"/>
  </r>
  <r>
    <x v="8"/>
    <x v="9"/>
    <n v="434.29"/>
    <n v="92.69"/>
    <n v="26.69"/>
    <n v="5.69"/>
    <x v="61"/>
    <n v="1365.17"/>
  </r>
  <r>
    <x v="9"/>
    <x v="6"/>
    <n v="487.73"/>
    <n v="95.83"/>
    <n v="31.67"/>
    <n v="11.78"/>
    <x v="62"/>
    <n v="1681.23"/>
  </r>
  <r>
    <x v="8"/>
    <x v="8"/>
    <n v="373.42"/>
    <n v="97.39"/>
    <n v="29.27"/>
    <n v="22.31"/>
    <x v="63"/>
    <n v="393.45"/>
  </r>
  <r>
    <x v="4"/>
    <x v="4"/>
    <n v="83.93"/>
    <n v="97.81"/>
    <n v="20.84"/>
    <n v="6.18"/>
    <x v="64"/>
    <n v="1939.39"/>
  </r>
  <r>
    <x v="3"/>
    <x v="7"/>
    <n v="225.73"/>
    <n v="98.82"/>
    <n v="37.82"/>
    <n v="20.04"/>
    <x v="65"/>
    <n v="589.29999999999995"/>
  </r>
  <r>
    <x v="6"/>
    <x v="0"/>
    <n v="499.89"/>
    <n v="99.05"/>
    <n v="22.01"/>
    <n v="5.32"/>
    <x v="66"/>
    <n v="1037.5"/>
  </r>
  <r>
    <x v="7"/>
    <x v="6"/>
    <n v="324.14999999999998"/>
    <n v="99.54"/>
    <n v="23.04"/>
    <n v="16.559999999999999"/>
    <x v="67"/>
    <n v="1024.0899999999999"/>
  </r>
  <r>
    <x v="4"/>
    <x v="10"/>
    <n v="300.49"/>
    <n v="100.59"/>
    <n v="28.16"/>
    <n v="17.68"/>
    <x v="68"/>
    <n v="136.97"/>
  </r>
  <r>
    <x v="7"/>
    <x v="10"/>
    <n v="177.61"/>
    <n v="101.7"/>
    <n v="28.29"/>
    <n v="20.73"/>
    <x v="69"/>
    <n v="336.19"/>
  </r>
  <r>
    <x v="5"/>
    <x v="6"/>
    <n v="444.2"/>
    <n v="102.1"/>
    <n v="17.260000000000002"/>
    <n v="12.12"/>
    <x v="70"/>
    <n v="716.4"/>
  </r>
  <r>
    <x v="1"/>
    <x v="4"/>
    <n v="222.51"/>
    <n v="102.42"/>
    <n v="13.11"/>
    <n v="12.07"/>
    <x v="71"/>
    <n v="1743.79"/>
  </r>
  <r>
    <x v="9"/>
    <x v="1"/>
    <n v="275.85000000000002"/>
    <n v="103.08"/>
    <n v="14.34"/>
    <n v="21.31"/>
    <x v="72"/>
    <n v="1635.14"/>
  </r>
  <r>
    <x v="7"/>
    <x v="2"/>
    <n v="367.68"/>
    <n v="103.96"/>
    <n v="28.35"/>
    <n v="23.52"/>
    <x v="73"/>
    <n v="998.97"/>
  </r>
  <r>
    <x v="7"/>
    <x v="1"/>
    <n v="432.38"/>
    <n v="103.99"/>
    <n v="13.68"/>
    <n v="15.47"/>
    <x v="74"/>
    <n v="1575.08"/>
  </r>
  <r>
    <x v="3"/>
    <x v="9"/>
    <n v="136.62"/>
    <n v="104.62"/>
    <n v="28.32"/>
    <n v="7.77"/>
    <x v="75"/>
    <n v="1902.52"/>
  </r>
  <r>
    <x v="5"/>
    <x v="10"/>
    <n v="438.43"/>
    <n v="107.03"/>
    <n v="33.65"/>
    <n v="9.1300000000000008"/>
    <x v="76"/>
    <n v="742.94"/>
  </r>
  <r>
    <x v="3"/>
    <x v="6"/>
    <n v="484.23"/>
    <n v="107.09"/>
    <n v="35.51"/>
    <n v="7.1"/>
    <x v="77"/>
    <n v="170.48"/>
  </r>
  <r>
    <x v="1"/>
    <x v="8"/>
    <n v="148.41999999999999"/>
    <n v="107.51"/>
    <n v="13.3"/>
    <n v="21.52"/>
    <x v="78"/>
    <n v="1835.76"/>
  </r>
  <r>
    <x v="1"/>
    <x v="5"/>
    <n v="474.94"/>
    <n v="110.49"/>
    <n v="19.739999999999998"/>
    <n v="21.89"/>
    <x v="79"/>
    <n v="750.67"/>
  </r>
  <r>
    <x v="2"/>
    <x v="4"/>
    <n v="352.69"/>
    <n v="111.5"/>
    <n v="37.65"/>
    <n v="6.98"/>
    <x v="80"/>
    <n v="499.86"/>
  </r>
  <r>
    <x v="3"/>
    <x v="1"/>
    <n v="377.2"/>
    <n v="111.91"/>
    <n v="27.7"/>
    <n v="8.82"/>
    <x v="81"/>
    <n v="869.76"/>
  </r>
  <r>
    <x v="7"/>
    <x v="9"/>
    <n v="234.01"/>
    <n v="114.65"/>
    <n v="26.77"/>
    <n v="5.95"/>
    <x v="82"/>
    <n v="1511.64"/>
  </r>
  <r>
    <x v="7"/>
    <x v="4"/>
    <n v="177.82"/>
    <n v="115.12"/>
    <n v="36.479999999999997"/>
    <n v="7.1"/>
    <x v="83"/>
    <n v="938.92"/>
  </r>
  <r>
    <x v="5"/>
    <x v="8"/>
    <n v="380.98"/>
    <n v="115.64"/>
    <n v="36.81"/>
    <n v="5.65"/>
    <x v="84"/>
    <n v="1511.48"/>
  </r>
  <r>
    <x v="1"/>
    <x v="6"/>
    <n v="241.26"/>
    <n v="116.14"/>
    <n v="19.64"/>
    <n v="21.05"/>
    <x v="85"/>
    <n v="147.72999999999999"/>
  </r>
  <r>
    <x v="6"/>
    <x v="2"/>
    <n v="250.08"/>
    <n v="117.16"/>
    <n v="19.03"/>
    <n v="7.44"/>
    <x v="86"/>
    <n v="888.49"/>
  </r>
  <r>
    <x v="9"/>
    <x v="3"/>
    <n v="82.81"/>
    <n v="118.43"/>
    <n v="16.920000000000002"/>
    <n v="8.27"/>
    <x v="87"/>
    <n v="1022.45"/>
  </r>
  <r>
    <x v="4"/>
    <x v="6"/>
    <n v="111.37"/>
    <n v="123.63"/>
    <n v="12.05"/>
    <n v="14.49"/>
    <x v="88"/>
    <n v="939.89"/>
  </r>
  <r>
    <x v="1"/>
    <x v="7"/>
    <n v="438.16"/>
    <n v="124.26"/>
    <n v="36.369999999999997"/>
    <n v="6.95"/>
    <x v="89"/>
    <n v="1007.5"/>
  </r>
  <r>
    <x v="9"/>
    <x v="2"/>
    <n v="397"/>
    <n v="125.19"/>
    <n v="12.59"/>
    <n v="22.75"/>
    <x v="90"/>
    <n v="1250.45"/>
  </r>
  <r>
    <x v="0"/>
    <x v="10"/>
    <n v="497.64"/>
    <n v="126.48"/>
    <n v="9.0500000000000007"/>
    <n v="2.74"/>
    <x v="91"/>
    <n v="620.9"/>
  </r>
  <r>
    <x v="4"/>
    <x v="9"/>
    <n v="148.1"/>
    <n v="129.28"/>
    <n v="26.44"/>
    <n v="12.45"/>
    <x v="92"/>
    <n v="1241.4100000000001"/>
  </r>
  <r>
    <x v="6"/>
    <x v="4"/>
    <n v="254.1"/>
    <n v="130.87"/>
    <n v="16.48"/>
    <n v="19.440000000000001"/>
    <x v="93"/>
    <n v="1825.14"/>
  </r>
  <r>
    <x v="2"/>
    <x v="3"/>
    <n v="124.51"/>
    <n v="132.44999999999999"/>
    <n v="25.12"/>
    <n v="5.59"/>
    <x v="94"/>
    <n v="251.69"/>
  </r>
  <r>
    <x v="0"/>
    <x v="2"/>
    <n v="175.04"/>
    <n v="133.04"/>
    <n v="20.98"/>
    <n v="13.39"/>
    <x v="95"/>
    <n v="415.64"/>
  </r>
  <r>
    <x v="2"/>
    <x v="5"/>
    <n v="382.35"/>
    <n v="135.66"/>
    <n v="39.39"/>
    <n v="23.25"/>
    <x v="96"/>
    <n v="1783.59"/>
  </r>
  <r>
    <x v="6"/>
    <x v="1"/>
    <n v="93.38"/>
    <n v="137.35"/>
    <n v="21.03"/>
    <n v="23.74"/>
    <x v="97"/>
    <n v="563.9"/>
  </r>
  <r>
    <x v="0"/>
    <x v="5"/>
    <n v="234.44"/>
    <n v="140.19999999999999"/>
    <n v="16.260000000000002"/>
    <n v="8.07"/>
    <x v="98"/>
    <n v="1270.77"/>
  </r>
  <r>
    <x v="8"/>
    <x v="1"/>
    <n v="230.77"/>
    <n v="140.33000000000001"/>
    <n v="35.96"/>
    <n v="15.89"/>
    <x v="99"/>
    <n v="234.75"/>
  </r>
  <r>
    <x v="5"/>
    <x v="0"/>
    <n v="83.3"/>
    <n v="140.79"/>
    <n v="12.07"/>
    <n v="12.47"/>
    <x v="100"/>
    <n v="1231.3699999999999"/>
  </r>
  <r>
    <x v="0"/>
    <x v="7"/>
    <n v="64"/>
    <n v="141.03"/>
    <n v="22.89"/>
    <n v="12.47"/>
    <x v="101"/>
    <n v="734.12"/>
  </r>
  <r>
    <x v="6"/>
    <x v="10"/>
    <n v="429.4"/>
    <n v="141.36000000000001"/>
    <n v="14.01"/>
    <n v="4.91"/>
    <x v="102"/>
    <n v="1886.61"/>
  </r>
  <r>
    <x v="5"/>
    <x v="3"/>
    <n v="112.33"/>
    <n v="142.4"/>
    <n v="14.68"/>
    <n v="23.32"/>
    <x v="103"/>
    <n v="131.72999999999999"/>
  </r>
  <r>
    <x v="9"/>
    <x v="9"/>
    <n v="329.09"/>
    <n v="142.58000000000001"/>
    <n v="16.16"/>
    <n v="5.26"/>
    <x v="104"/>
    <n v="1348.88"/>
  </r>
  <r>
    <x v="8"/>
    <x v="10"/>
    <n v="334.36"/>
    <n v="145.02000000000001"/>
    <n v="39.47"/>
    <n v="11.8"/>
    <x v="105"/>
    <n v="1517.56"/>
  </r>
  <r>
    <x v="3"/>
    <x v="8"/>
    <n v="216.96"/>
    <n v="146.61000000000001"/>
    <n v="16.78"/>
    <n v="9.2200000000000006"/>
    <x v="106"/>
    <n v="744.28"/>
  </r>
  <r>
    <x v="2"/>
    <x v="6"/>
    <n v="200.11"/>
    <n v="148.27000000000001"/>
    <n v="13.55"/>
    <n v="10.93"/>
    <x v="107"/>
    <n v="1892.67"/>
  </r>
  <r>
    <x v="2"/>
    <x v="8"/>
    <n v="194.84"/>
    <n v="148.29"/>
    <n v="17.07"/>
    <n v="10.25"/>
    <x v="108"/>
    <n v="165.18"/>
  </r>
  <r>
    <x v="6"/>
    <x v="5"/>
    <n v="279.7"/>
    <n v="149.21"/>
    <n v="8.9700000000000006"/>
    <n v="15.41"/>
    <x v="109"/>
    <n v="1162.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95D98D-ABE1-411B-9CF7-441730B0BF8F}"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9">
  <location ref="G2:K12" firstHeaderRow="0" firstDataRow="1" firstDataCol="1"/>
  <pivotFields count="8">
    <pivotField axis="axisRow" showAll="0">
      <items count="11">
        <item x="9"/>
        <item x="2"/>
        <item x="6"/>
        <item x="0"/>
        <item x="3"/>
        <item x="7"/>
        <item x="8"/>
        <item x="1"/>
        <item x="5"/>
        <item x="4"/>
        <item t="default"/>
      </items>
    </pivotField>
    <pivotField showAll="0">
      <items count="12">
        <item x="6"/>
        <item x="1"/>
        <item x="0"/>
        <item x="9"/>
        <item x="4"/>
        <item x="10"/>
        <item x="2"/>
        <item x="3"/>
        <item x="7"/>
        <item x="5"/>
        <item x="8"/>
        <item t="default"/>
      </items>
    </pivotField>
    <pivotField dataField="1" numFmtId="165" showAll="0"/>
    <pivotField dataField="1" numFmtId="165" showAll="0"/>
    <pivotField dataField="1" showAll="0"/>
    <pivotField dataField="1" showAll="0"/>
    <pivotField numFmtId="164" showAll="0"/>
    <pivotField showAll="0"/>
  </pivotFields>
  <rowFields count="1">
    <field x="0"/>
  </rowFields>
  <rowItems count="10">
    <i>
      <x/>
    </i>
    <i>
      <x v="1"/>
    </i>
    <i>
      <x v="2"/>
    </i>
    <i>
      <x v="3"/>
    </i>
    <i>
      <x v="4"/>
    </i>
    <i>
      <x v="5"/>
    </i>
    <i>
      <x v="6"/>
    </i>
    <i>
      <x v="7"/>
    </i>
    <i>
      <x v="8"/>
    </i>
    <i>
      <x v="9"/>
    </i>
  </rowItems>
  <colFields count="1">
    <field x="-2"/>
  </colFields>
  <colItems count="4">
    <i>
      <x/>
    </i>
    <i i="1">
      <x v="1"/>
    </i>
    <i i="2">
      <x v="2"/>
    </i>
    <i i="3">
      <x v="3"/>
    </i>
  </colItems>
  <dataFields count="4">
    <dataField name="Sum of Smartphone Sales " fld="2" baseField="0" baseItem="0" numFmtId="165"/>
    <dataField name="Sum of Laptop Shipments " fld="3" baseField="0" baseItem="0" numFmtId="165"/>
    <dataField name="Sum of Gaming Console Purchase Rate (%)" fld="4" baseField="0" baseItem="0"/>
    <dataField name="Sum of Smartwatch Useage (%)" fld="5" baseField="0" baseItem="0"/>
  </dataField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F3E40-288C-4CF9-A254-1AEFAEEFBD3E}"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8">
  <location ref="A2:B12" firstHeaderRow="1" firstDataRow="1" firstDataCol="1"/>
  <pivotFields count="8">
    <pivotField axis="axisRow" showAll="0" sortType="descending">
      <items count="11">
        <item x="9"/>
        <item x="2"/>
        <item x="6"/>
        <item x="0"/>
        <item x="3"/>
        <item x="7"/>
        <item x="8"/>
        <item x="1"/>
        <item x="5"/>
        <item x="4"/>
        <item t="default"/>
      </items>
      <autoSortScope>
        <pivotArea dataOnly="0" outline="0" fieldPosition="0">
          <references count="1">
            <reference field="4294967294" count="1" selected="0">
              <x v="0"/>
            </reference>
          </references>
        </pivotArea>
      </autoSortScope>
    </pivotField>
    <pivotField showAll="0">
      <items count="12">
        <item x="6"/>
        <item x="1"/>
        <item x="0"/>
        <item x="9"/>
        <item x="4"/>
        <item x="10"/>
        <item x="2"/>
        <item x="3"/>
        <item x="7"/>
        <item x="5"/>
        <item x="8"/>
        <item t="default"/>
      </items>
    </pivotField>
    <pivotField numFmtId="165" showAll="0"/>
    <pivotField numFmtId="165" showAll="0"/>
    <pivotField showAll="0"/>
    <pivotField showAll="0"/>
    <pivotField numFmtId="164" showAll="0"/>
    <pivotField dataField="1" showAll="0"/>
  </pivotFields>
  <rowFields count="1">
    <field x="0"/>
  </rowFields>
  <rowItems count="10">
    <i>
      <x/>
    </i>
    <i>
      <x v="1"/>
    </i>
    <i>
      <x v="5"/>
    </i>
    <i>
      <x v="2"/>
    </i>
    <i>
      <x v="6"/>
    </i>
    <i>
      <x v="9"/>
    </i>
    <i>
      <x v="7"/>
    </i>
    <i>
      <x v="3"/>
    </i>
    <i>
      <x v="4"/>
    </i>
    <i>
      <x v="8"/>
    </i>
  </rowItems>
  <colItems count="1">
    <i/>
  </colItems>
  <dataFields count="1">
    <dataField name="Sum of E-Waste Generated (Metric Tons)"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F6230-18BC-4496-B402-9101A081A3FB}"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6">
  <location ref="T4:V114" firstHeaderRow="0" firstDataRow="1" firstDataCol="1" rowPageCount="1" colPageCount="1"/>
  <pivotFields count="8">
    <pivotField showAll="0">
      <items count="11">
        <item x="9"/>
        <item x="2"/>
        <item x="6"/>
        <item x="0"/>
        <item x="3"/>
        <item x="7"/>
        <item x="8"/>
        <item x="1"/>
        <item x="5"/>
        <item x="4"/>
        <item t="default"/>
      </items>
    </pivotField>
    <pivotField axis="axisPage" multipleItemSelectionAllowed="1" showAll="0">
      <items count="12">
        <item x="6"/>
        <item x="1"/>
        <item x="0"/>
        <item x="9"/>
        <item x="4"/>
        <item x="10"/>
        <item x="2"/>
        <item x="3"/>
        <item x="7"/>
        <item x="5"/>
        <item x="8"/>
        <item t="default"/>
      </items>
    </pivotField>
    <pivotField dataField="1" numFmtId="165" showAll="0"/>
    <pivotField dataField="1" numFmtId="165" showAll="0"/>
    <pivotField showAll="0"/>
    <pivotField showAll="0"/>
    <pivotField axis="axisRow" numFmtId="164" showAll="0">
      <items count="111">
        <item x="23"/>
        <item x="9"/>
        <item x="45"/>
        <item x="37"/>
        <item x="29"/>
        <item x="88"/>
        <item x="32"/>
        <item x="82"/>
        <item x="30"/>
        <item x="47"/>
        <item x="6"/>
        <item x="41"/>
        <item x="85"/>
        <item x="70"/>
        <item x="28"/>
        <item x="76"/>
        <item x="68"/>
        <item x="16"/>
        <item x="58"/>
        <item x="25"/>
        <item x="57"/>
        <item x="103"/>
        <item x="98"/>
        <item x="64"/>
        <item x="77"/>
        <item x="10"/>
        <item x="20"/>
        <item x="34"/>
        <item x="63"/>
        <item x="31"/>
        <item x="53"/>
        <item x="105"/>
        <item x="67"/>
        <item x="38"/>
        <item x="22"/>
        <item x="26"/>
        <item x="79"/>
        <item x="75"/>
        <item x="54"/>
        <item x="108"/>
        <item x="72"/>
        <item x="95"/>
        <item x="100"/>
        <item x="51"/>
        <item x="0"/>
        <item x="36"/>
        <item x="24"/>
        <item x="69"/>
        <item x="2"/>
        <item x="74"/>
        <item x="60"/>
        <item x="66"/>
        <item x="93"/>
        <item x="91"/>
        <item x="48"/>
        <item x="14"/>
        <item x="97"/>
        <item x="102"/>
        <item x="59"/>
        <item x="12"/>
        <item x="80"/>
        <item x="35"/>
        <item x="49"/>
        <item x="90"/>
        <item x="101"/>
        <item x="1"/>
        <item x="44"/>
        <item x="92"/>
        <item x="27"/>
        <item x="86"/>
        <item x="43"/>
        <item x="109"/>
        <item x="15"/>
        <item x="78"/>
        <item x="52"/>
        <item x="55"/>
        <item x="99"/>
        <item x="96"/>
        <item x="7"/>
        <item x="56"/>
        <item x="83"/>
        <item x="71"/>
        <item x="13"/>
        <item x="21"/>
        <item x="17"/>
        <item x="4"/>
        <item x="89"/>
        <item x="5"/>
        <item x="18"/>
        <item x="104"/>
        <item x="33"/>
        <item x="65"/>
        <item x="8"/>
        <item x="46"/>
        <item x="73"/>
        <item x="62"/>
        <item x="19"/>
        <item x="81"/>
        <item x="94"/>
        <item x="107"/>
        <item x="84"/>
        <item x="3"/>
        <item x="39"/>
        <item x="61"/>
        <item x="106"/>
        <item x="42"/>
        <item x="87"/>
        <item x="50"/>
        <item x="40"/>
        <item x="11"/>
        <item t="default"/>
      </items>
    </pivotField>
    <pivotField showAll="0"/>
  </pivotFields>
  <rowFields count="1">
    <field x="6"/>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rowItems>
  <colFields count="1">
    <field x="-2"/>
  </colFields>
  <colItems count="2">
    <i>
      <x/>
    </i>
    <i i="1">
      <x v="1"/>
    </i>
  </colItems>
  <pageFields count="1">
    <pageField fld="1" hier="-1"/>
  </pageFields>
  <dataFields count="2">
    <dataField name="Sum of Laptop Shipments " fld="3" baseField="0" baseItem="0" numFmtId="165"/>
    <dataField name="Sum of Smartphone Sales " fld="2" baseField="0" baseItem="0" numFmtId="165"/>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A0ED2-040C-4C74-BDC4-A6A020BEF335}"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9">
  <location ref="X2:Y12" firstHeaderRow="1" firstDataRow="1" firstDataCol="1"/>
  <pivotFields count="8">
    <pivotField axis="axisRow" showAll="0">
      <items count="11">
        <item x="9"/>
        <item x="2"/>
        <item x="6"/>
        <item x="0"/>
        <item x="3"/>
        <item x="7"/>
        <item x="8"/>
        <item x="1"/>
        <item x="5"/>
        <item x="4"/>
        <item t="default"/>
      </items>
    </pivotField>
    <pivotField showAll="0">
      <items count="12">
        <item x="6"/>
        <item x="1"/>
        <item x="0"/>
        <item x="9"/>
        <item x="4"/>
        <item x="10"/>
        <item x="2"/>
        <item x="3"/>
        <item x="7"/>
        <item x="5"/>
        <item x="8"/>
        <item t="default"/>
      </items>
    </pivotField>
    <pivotField dataField="1" numFmtId="165" showAll="0"/>
    <pivotField numFmtId="165" showAll="0"/>
    <pivotField showAll="0"/>
    <pivotField showAll="0"/>
    <pivotField numFmtId="164" showAll="0"/>
    <pivotField showAll="0"/>
  </pivotFields>
  <rowFields count="1">
    <field x="0"/>
  </rowFields>
  <rowItems count="10">
    <i>
      <x/>
    </i>
    <i>
      <x v="1"/>
    </i>
    <i>
      <x v="2"/>
    </i>
    <i>
      <x v="3"/>
    </i>
    <i>
      <x v="4"/>
    </i>
    <i>
      <x v="5"/>
    </i>
    <i>
      <x v="6"/>
    </i>
    <i>
      <x v="7"/>
    </i>
    <i>
      <x v="8"/>
    </i>
    <i>
      <x v="9"/>
    </i>
  </rowItems>
  <colItems count="1">
    <i/>
  </colItems>
  <dataFields count="1">
    <dataField name="Sum of Smartphone Sales " fld="2"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7FFEC8-84B4-4BC7-9EBF-272EE4E7873A}"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D4:E15" firstHeaderRow="1" firstDataRow="1" firstDataCol="1" rowPageCount="1" colPageCount="1"/>
  <pivotFields count="8">
    <pivotField axis="axisPage" multipleItemSelectionAllowed="1" showAll="0" sortType="descending">
      <items count="11">
        <item x="9"/>
        <item x="2"/>
        <item x="6"/>
        <item x="0"/>
        <item x="3"/>
        <item x="7"/>
        <item x="8"/>
        <item x="1"/>
        <item x="5"/>
        <item x="4"/>
        <item t="default"/>
      </items>
      <autoSortScope>
        <pivotArea dataOnly="0" outline="0" fieldPosition="0">
          <references count="1">
            <reference field="4294967294" count="1" selected="0">
              <x v="0"/>
            </reference>
          </references>
        </pivotArea>
      </autoSortScope>
    </pivotField>
    <pivotField axis="axisRow" showAll="0">
      <items count="12">
        <item x="6"/>
        <item x="1"/>
        <item x="0"/>
        <item x="9"/>
        <item x="4"/>
        <item x="10"/>
        <item x="2"/>
        <item x="3"/>
        <item x="7"/>
        <item x="5"/>
        <item x="8"/>
        <item t="default"/>
      </items>
    </pivotField>
    <pivotField numFmtId="165" showAll="0"/>
    <pivotField numFmtId="165" showAll="0"/>
    <pivotField showAll="0"/>
    <pivotField showAll="0"/>
    <pivotField numFmtId="164" showAll="0"/>
    <pivotField dataField="1" showAll="0"/>
  </pivotFields>
  <rowFields count="1">
    <field x="1"/>
  </rowFields>
  <rowItems count="11">
    <i>
      <x/>
    </i>
    <i>
      <x v="1"/>
    </i>
    <i>
      <x v="2"/>
    </i>
    <i>
      <x v="3"/>
    </i>
    <i>
      <x v="4"/>
    </i>
    <i>
      <x v="5"/>
    </i>
    <i>
      <x v="6"/>
    </i>
    <i>
      <x v="7"/>
    </i>
    <i>
      <x v="8"/>
    </i>
    <i>
      <x v="9"/>
    </i>
    <i>
      <x v="10"/>
    </i>
  </rowItems>
  <colItems count="1">
    <i/>
  </colItems>
  <pageFields count="1">
    <pageField fld="0" hier="-1"/>
  </pageFields>
  <dataFields count="1">
    <dataField name="Sum of E-Waste Generated (Metric Ton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2C9F31-C979-4792-9780-6A7A94D3BA9B}"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6">
  <location ref="M2:O13" firstHeaderRow="0" firstDataRow="1" firstDataCol="1"/>
  <pivotFields count="8">
    <pivotField showAll="0">
      <items count="11">
        <item x="9"/>
        <item x="2"/>
        <item x="6"/>
        <item x="0"/>
        <item x="3"/>
        <item x="7"/>
        <item x="8"/>
        <item x="1"/>
        <item x="5"/>
        <item x="4"/>
        <item t="default"/>
      </items>
    </pivotField>
    <pivotField axis="axisRow" showAll="0">
      <items count="12">
        <item x="6"/>
        <item x="1"/>
        <item x="0"/>
        <item x="9"/>
        <item x="4"/>
        <item x="10"/>
        <item x="2"/>
        <item x="3"/>
        <item x="7"/>
        <item x="5"/>
        <item x="8"/>
        <item t="default"/>
      </items>
    </pivotField>
    <pivotField numFmtId="165" showAll="0"/>
    <pivotField numFmtId="165" showAll="0"/>
    <pivotField dataField="1" showAll="0"/>
    <pivotField dataField="1" showAll="0"/>
    <pivotField numFmtId="164" showAll="0"/>
    <pivotField showAll="0"/>
  </pivotFields>
  <rowFields count="1">
    <field x="1"/>
  </rowFields>
  <rowItems count="11">
    <i>
      <x/>
    </i>
    <i>
      <x v="1"/>
    </i>
    <i>
      <x v="2"/>
    </i>
    <i>
      <x v="3"/>
    </i>
    <i>
      <x v="4"/>
    </i>
    <i>
      <x v="5"/>
    </i>
    <i>
      <x v="6"/>
    </i>
    <i>
      <x v="7"/>
    </i>
    <i>
      <x v="8"/>
    </i>
    <i>
      <x v="9"/>
    </i>
    <i>
      <x v="10"/>
    </i>
  </rowItems>
  <colFields count="1">
    <field x="-2"/>
  </colFields>
  <colItems count="2">
    <i>
      <x/>
    </i>
    <i i="1">
      <x v="1"/>
    </i>
  </colItems>
  <dataFields count="2">
    <dataField name="Sum of Gaming Console Purchase Rate (%)" fld="4" baseField="0" baseItem="0"/>
    <dataField name="Sum of Smartwatch Useage (%)" fld="5" baseField="0" baseItem="0"/>
  </dataField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1" count="1" selected="0">
            <x v="0"/>
          </reference>
        </references>
      </pivotArea>
    </chartFormat>
    <chartFormat chart="4" format="28">
      <pivotArea type="data" outline="0" fieldPosition="0">
        <references count="2">
          <reference field="4294967294" count="1" selected="0">
            <x v="0"/>
          </reference>
          <reference field="1" count="1" selected="0">
            <x v="1"/>
          </reference>
        </references>
      </pivotArea>
    </chartFormat>
    <chartFormat chart="4" format="29">
      <pivotArea type="data" outline="0" fieldPosition="0">
        <references count="2">
          <reference field="4294967294" count="1" selected="0">
            <x v="0"/>
          </reference>
          <reference field="1" count="1" selected="0">
            <x v="2"/>
          </reference>
        </references>
      </pivotArea>
    </chartFormat>
    <chartFormat chart="4" format="30">
      <pivotArea type="data" outline="0" fieldPosition="0">
        <references count="2">
          <reference field="4294967294" count="1" selected="0">
            <x v="0"/>
          </reference>
          <reference field="1" count="1" selected="0">
            <x v="3"/>
          </reference>
        </references>
      </pivotArea>
    </chartFormat>
    <chartFormat chart="4" format="31">
      <pivotArea type="data" outline="0" fieldPosition="0">
        <references count="2">
          <reference field="4294967294" count="1" selected="0">
            <x v="0"/>
          </reference>
          <reference field="1" count="1" selected="0">
            <x v="4"/>
          </reference>
        </references>
      </pivotArea>
    </chartFormat>
    <chartFormat chart="4" format="32">
      <pivotArea type="data" outline="0" fieldPosition="0">
        <references count="2">
          <reference field="4294967294" count="1" selected="0">
            <x v="0"/>
          </reference>
          <reference field="1" count="1" selected="0">
            <x v="5"/>
          </reference>
        </references>
      </pivotArea>
    </chartFormat>
    <chartFormat chart="4" format="33">
      <pivotArea type="data" outline="0" fieldPosition="0">
        <references count="2">
          <reference field="4294967294" count="1" selected="0">
            <x v="0"/>
          </reference>
          <reference field="1" count="1" selected="0">
            <x v="6"/>
          </reference>
        </references>
      </pivotArea>
    </chartFormat>
    <chartFormat chart="4" format="34">
      <pivotArea type="data" outline="0" fieldPosition="0">
        <references count="2">
          <reference field="4294967294" count="1" selected="0">
            <x v="0"/>
          </reference>
          <reference field="1" count="1" selected="0">
            <x v="7"/>
          </reference>
        </references>
      </pivotArea>
    </chartFormat>
    <chartFormat chart="4" format="35">
      <pivotArea type="data" outline="0" fieldPosition="0">
        <references count="2">
          <reference field="4294967294" count="1" selected="0">
            <x v="0"/>
          </reference>
          <reference field="1" count="1" selected="0">
            <x v="8"/>
          </reference>
        </references>
      </pivotArea>
    </chartFormat>
    <chartFormat chart="4" format="36">
      <pivotArea type="data" outline="0" fieldPosition="0">
        <references count="2">
          <reference field="4294967294" count="1" selected="0">
            <x v="0"/>
          </reference>
          <reference field="1" count="1" selected="0">
            <x v="9"/>
          </reference>
        </references>
      </pivotArea>
    </chartFormat>
    <chartFormat chart="4" format="37">
      <pivotArea type="data" outline="0" fieldPosition="0">
        <references count="2">
          <reference field="4294967294" count="1" selected="0">
            <x v="0"/>
          </reference>
          <reference field="1" count="1" selected="0">
            <x v="10"/>
          </reference>
        </references>
      </pivotArea>
    </chartFormat>
    <chartFormat chart="4" format="38" series="1">
      <pivotArea type="data" outline="0" fieldPosition="0">
        <references count="1">
          <reference field="4294967294" count="1" selected="0">
            <x v="1"/>
          </reference>
        </references>
      </pivotArea>
    </chartFormat>
    <chartFormat chart="4" format="39">
      <pivotArea type="data" outline="0" fieldPosition="0">
        <references count="2">
          <reference field="4294967294" count="1" selected="0">
            <x v="1"/>
          </reference>
          <reference field="1" count="1" selected="0">
            <x v="0"/>
          </reference>
        </references>
      </pivotArea>
    </chartFormat>
    <chartFormat chart="4" format="40">
      <pivotArea type="data" outline="0" fieldPosition="0">
        <references count="2">
          <reference field="4294967294" count="1" selected="0">
            <x v="1"/>
          </reference>
          <reference field="1" count="1" selected="0">
            <x v="1"/>
          </reference>
        </references>
      </pivotArea>
    </chartFormat>
    <chartFormat chart="4" format="41">
      <pivotArea type="data" outline="0" fieldPosition="0">
        <references count="2">
          <reference field="4294967294" count="1" selected="0">
            <x v="1"/>
          </reference>
          <reference field="1" count="1" selected="0">
            <x v="2"/>
          </reference>
        </references>
      </pivotArea>
    </chartFormat>
    <chartFormat chart="4" format="42">
      <pivotArea type="data" outline="0" fieldPosition="0">
        <references count="2">
          <reference field="4294967294" count="1" selected="0">
            <x v="1"/>
          </reference>
          <reference field="1" count="1" selected="0">
            <x v="3"/>
          </reference>
        </references>
      </pivotArea>
    </chartFormat>
    <chartFormat chart="4" format="43">
      <pivotArea type="data" outline="0" fieldPosition="0">
        <references count="2">
          <reference field="4294967294" count="1" selected="0">
            <x v="1"/>
          </reference>
          <reference field="1" count="1" selected="0">
            <x v="4"/>
          </reference>
        </references>
      </pivotArea>
    </chartFormat>
    <chartFormat chart="4" format="44">
      <pivotArea type="data" outline="0" fieldPosition="0">
        <references count="2">
          <reference field="4294967294" count="1" selected="0">
            <x v="1"/>
          </reference>
          <reference field="1" count="1" selected="0">
            <x v="5"/>
          </reference>
        </references>
      </pivotArea>
    </chartFormat>
    <chartFormat chart="4" format="45">
      <pivotArea type="data" outline="0" fieldPosition="0">
        <references count="2">
          <reference field="4294967294" count="1" selected="0">
            <x v="1"/>
          </reference>
          <reference field="1" count="1" selected="0">
            <x v="6"/>
          </reference>
        </references>
      </pivotArea>
    </chartFormat>
    <chartFormat chart="4" format="46">
      <pivotArea type="data" outline="0" fieldPosition="0">
        <references count="2">
          <reference field="4294967294" count="1" selected="0">
            <x v="1"/>
          </reference>
          <reference field="1" count="1" selected="0">
            <x v="7"/>
          </reference>
        </references>
      </pivotArea>
    </chartFormat>
    <chartFormat chart="4" format="47">
      <pivotArea type="data" outline="0" fieldPosition="0">
        <references count="2">
          <reference field="4294967294" count="1" selected="0">
            <x v="1"/>
          </reference>
          <reference field="1" count="1" selected="0">
            <x v="8"/>
          </reference>
        </references>
      </pivotArea>
    </chartFormat>
    <chartFormat chart="4" format="48">
      <pivotArea type="data" outline="0" fieldPosition="0">
        <references count="2">
          <reference field="4294967294" count="1" selected="0">
            <x v="1"/>
          </reference>
          <reference field="1" count="1" selected="0">
            <x v="9"/>
          </reference>
        </references>
      </pivotArea>
    </chartFormat>
    <chartFormat chart="4" format="49">
      <pivotArea type="data" outline="0" fieldPosition="0">
        <references count="2">
          <reference field="4294967294" count="1" selected="0">
            <x v="1"/>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5F27D4-9195-4D23-AF79-AADB3B4A79AF}"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7">
  <location ref="Q2:R12" firstHeaderRow="1" firstDataRow="1" firstDataCol="1"/>
  <pivotFields count="8">
    <pivotField axis="axisRow" showAll="0" sortType="descending">
      <items count="11">
        <item x="9"/>
        <item x="2"/>
        <item x="6"/>
        <item x="0"/>
        <item x="3"/>
        <item x="7"/>
        <item x="8"/>
        <item x="1"/>
        <item x="5"/>
        <item x="4"/>
        <item t="default"/>
      </items>
      <autoSortScope>
        <pivotArea dataOnly="0" outline="0" fieldPosition="0">
          <references count="1">
            <reference field="4294967294" count="1" selected="0">
              <x v="0"/>
            </reference>
          </references>
        </pivotArea>
      </autoSortScope>
    </pivotField>
    <pivotField showAll="0">
      <items count="12">
        <item x="6"/>
        <item x="1"/>
        <item x="0"/>
        <item x="9"/>
        <item x="4"/>
        <item x="10"/>
        <item x="2"/>
        <item x="3"/>
        <item x="7"/>
        <item x="5"/>
        <item x="8"/>
        <item t="default"/>
      </items>
    </pivotField>
    <pivotField numFmtId="165" showAll="0"/>
    <pivotField numFmtId="165" showAll="0"/>
    <pivotField showAll="0"/>
    <pivotField showAll="0"/>
    <pivotField dataField="1" numFmtId="164" showAll="0"/>
    <pivotField showAll="0"/>
  </pivotFields>
  <rowFields count="1">
    <field x="0"/>
  </rowFields>
  <rowItems count="10">
    <i>
      <x v="1"/>
    </i>
    <i>
      <x v="2"/>
    </i>
    <i>
      <x/>
    </i>
    <i>
      <x v="4"/>
    </i>
    <i>
      <x v="7"/>
    </i>
    <i>
      <x v="5"/>
    </i>
    <i>
      <x v="3"/>
    </i>
    <i>
      <x v="6"/>
    </i>
    <i>
      <x v="9"/>
    </i>
    <i>
      <x v="8"/>
    </i>
  </rowItems>
  <colItems count="1">
    <i/>
  </colItems>
  <dataFields count="1">
    <dataField name="Sum of Average Consumer Spending on Gadgets " fld="6"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180DF0-F1C0-4D5A-86D1-66F5490C60D4}" sourceName="Year">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76230394" customListSort="0">
      <items count="11">
        <i x="6" s="1"/>
        <i x="1" s="1"/>
        <i x="0" s="1"/>
        <i x="9" s="1"/>
        <i x="4" s="1"/>
        <i x="10" s="1"/>
        <i x="2" s="1"/>
        <i x="3" s="1"/>
        <i x="7"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738B08F-3B04-422F-BDA7-F7E6BF06723E}" sourceName="Country">
  <pivotTables>
    <pivotTable tabId="3" name="PivotTable1"/>
    <pivotTable tabId="3" name="PivotTable2"/>
    <pivotTable tabId="3" name="PivotTable3"/>
    <pivotTable tabId="3" name="PivotTable4"/>
    <pivotTable tabId="3" name="PivotTable5"/>
    <pivotTable tabId="3" name="PivotTable7"/>
    <pivotTable tabId="3" name="PivotTable8"/>
  </pivotTables>
  <data>
    <tabular pivotCacheId="176230394" customListSort="0">
      <items count="10">
        <i x="9" s="1"/>
        <i x="2" s="1"/>
        <i x="6" s="1"/>
        <i x="0" s="1"/>
        <i x="3" s="1"/>
        <i x="7" s="1"/>
        <i x="8"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A2AAD30-FD6D-46AE-8145-B9EA5B9F62FE}" cache="Slicer_Year" caption="Year" startItem="6" columnCount="3" showCaption="0" rowHeight="1005840"/>
  <slicer name="Country" xr10:uid="{B1D1ED90-A98C-4BA4-A5DA-FCD6B34D0209}" cache="Slicer_Country" caption="Country" columnCount="2" showCaption="0"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H111" totalsRowShown="0">
  <autoFilter ref="A1:H111" xr:uid="{00000000-0009-0000-0100-000006000000}"/>
  <sortState xmlns:xlrd2="http://schemas.microsoft.com/office/spreadsheetml/2017/richdata2" ref="A2:H111">
    <sortCondition ref="D1:D111"/>
  </sortState>
  <tableColumns count="8">
    <tableColumn id="1" xr3:uid="{00000000-0010-0000-0000-000001000000}" name="Country" dataDxfId="3"/>
    <tableColumn id="2" xr3:uid="{00000000-0010-0000-0000-000002000000}" name="Year"/>
    <tableColumn id="3" xr3:uid="{00000000-0010-0000-0000-000003000000}" name="Smartphone Sales " dataDxfId="2"/>
    <tableColumn id="4" xr3:uid="{00000000-0010-0000-0000-000004000000}" name="Laptop Shipments " dataDxfId="1"/>
    <tableColumn id="5" xr3:uid="{00000000-0010-0000-0000-000005000000}" name="Gaming Console Purchase Rate (%)"/>
    <tableColumn id="6" xr3:uid="{00000000-0010-0000-0000-000006000000}" name="Smartwatch Useage (%)"/>
    <tableColumn id="7" xr3:uid="{00000000-0010-0000-0000-000007000000}" name="Average Consumer Spending on Gadgets " dataDxfId="0"/>
    <tableColumn id="8" xr3:uid="{00000000-0010-0000-0000-000008000000}" name="E-Waste Generated (Metric Ton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1"/>
  <sheetViews>
    <sheetView topLeftCell="B1" zoomScaleNormal="100" workbookViewId="0">
      <selection activeCell="M9" sqref="M9"/>
    </sheetView>
  </sheetViews>
  <sheetFormatPr defaultRowHeight="14.5" x14ac:dyDescent="0.35"/>
  <sheetData>
    <row r="1" spans="1:9" x14ac:dyDescent="0.35">
      <c r="A1" t="s">
        <v>0</v>
      </c>
      <c r="B1" t="s">
        <v>1</v>
      </c>
      <c r="C1" t="s">
        <v>2</v>
      </c>
      <c r="D1" t="s">
        <v>3</v>
      </c>
      <c r="E1" t="s">
        <v>4</v>
      </c>
      <c r="F1" t="s">
        <v>5</v>
      </c>
      <c r="G1" t="s">
        <v>6</v>
      </c>
      <c r="H1" t="s">
        <v>7</v>
      </c>
      <c r="I1" t="s">
        <v>8</v>
      </c>
    </row>
    <row r="2" spans="1:9" x14ac:dyDescent="0.35">
      <c r="A2" t="s">
        <v>9</v>
      </c>
      <c r="B2">
        <v>2015</v>
      </c>
      <c r="C2">
        <v>111.37</v>
      </c>
      <c r="D2">
        <v>123.63</v>
      </c>
      <c r="E2">
        <v>12.05</v>
      </c>
      <c r="F2">
        <v>14.49</v>
      </c>
      <c r="G2">
        <v>311.20999999999998</v>
      </c>
      <c r="H2">
        <v>939.89</v>
      </c>
      <c r="I2">
        <v>54.64</v>
      </c>
    </row>
    <row r="3" spans="1:9" x14ac:dyDescent="0.35">
      <c r="A3" t="s">
        <v>9</v>
      </c>
      <c r="B3">
        <v>2016</v>
      </c>
      <c r="C3">
        <v>224.65</v>
      </c>
      <c r="D3">
        <v>65.27</v>
      </c>
      <c r="E3">
        <v>12.92</v>
      </c>
      <c r="F3">
        <v>9.8800000000000008</v>
      </c>
      <c r="G3">
        <v>250.46</v>
      </c>
      <c r="H3">
        <v>1361.42</v>
      </c>
      <c r="I3">
        <v>53.61</v>
      </c>
    </row>
    <row r="4" spans="1:9" x14ac:dyDescent="0.35">
      <c r="A4" t="s">
        <v>9</v>
      </c>
      <c r="B4">
        <v>2017</v>
      </c>
      <c r="C4">
        <v>102.12</v>
      </c>
      <c r="D4">
        <v>26.75</v>
      </c>
      <c r="E4">
        <v>19.63</v>
      </c>
      <c r="F4">
        <v>17.350000000000001</v>
      </c>
      <c r="G4">
        <v>2404.2199999999998</v>
      </c>
      <c r="H4">
        <v>872.52</v>
      </c>
      <c r="I4">
        <v>29.94</v>
      </c>
    </row>
    <row r="5" spans="1:9" x14ac:dyDescent="0.35">
      <c r="A5" t="s">
        <v>9</v>
      </c>
      <c r="B5">
        <v>2018</v>
      </c>
      <c r="C5">
        <v>148.1</v>
      </c>
      <c r="D5">
        <v>129.28</v>
      </c>
      <c r="E5">
        <v>26.44</v>
      </c>
      <c r="F5">
        <v>12.45</v>
      </c>
      <c r="G5">
        <v>1883.37</v>
      </c>
      <c r="H5">
        <v>1241.4100000000001</v>
      </c>
      <c r="I5">
        <v>75.88</v>
      </c>
    </row>
    <row r="6" spans="1:9" x14ac:dyDescent="0.35">
      <c r="A6" t="s">
        <v>9</v>
      </c>
      <c r="B6">
        <v>2019</v>
      </c>
      <c r="C6">
        <v>83.93</v>
      </c>
      <c r="D6">
        <v>97.81</v>
      </c>
      <c r="E6">
        <v>20.84</v>
      </c>
      <c r="F6">
        <v>6.18</v>
      </c>
      <c r="G6">
        <v>777.42</v>
      </c>
      <c r="H6">
        <v>1939.39</v>
      </c>
      <c r="I6">
        <v>76.260000000000005</v>
      </c>
    </row>
    <row r="7" spans="1:9" x14ac:dyDescent="0.35">
      <c r="A7" t="s">
        <v>9</v>
      </c>
      <c r="B7">
        <v>2020</v>
      </c>
      <c r="C7">
        <v>300.49</v>
      </c>
      <c r="D7">
        <v>100.59</v>
      </c>
      <c r="E7">
        <v>28.16</v>
      </c>
      <c r="F7">
        <v>17.68</v>
      </c>
      <c r="G7">
        <v>593.73</v>
      </c>
      <c r="H7">
        <v>136.97</v>
      </c>
      <c r="I7">
        <v>58.45</v>
      </c>
    </row>
    <row r="8" spans="1:9" x14ac:dyDescent="0.35">
      <c r="A8" t="s">
        <v>9</v>
      </c>
      <c r="B8">
        <v>2021</v>
      </c>
      <c r="C8">
        <v>328.38</v>
      </c>
      <c r="D8">
        <v>64.959999999999994</v>
      </c>
      <c r="E8">
        <v>26.18</v>
      </c>
      <c r="F8">
        <v>18.71</v>
      </c>
      <c r="G8">
        <v>1804.6</v>
      </c>
      <c r="H8">
        <v>183.51</v>
      </c>
      <c r="I8">
        <v>35.56</v>
      </c>
    </row>
    <row r="9" spans="1:9" x14ac:dyDescent="0.35">
      <c r="A9" t="s">
        <v>9</v>
      </c>
      <c r="B9">
        <v>2022</v>
      </c>
      <c r="C9">
        <v>239.21</v>
      </c>
      <c r="D9">
        <v>63.46</v>
      </c>
      <c r="E9">
        <v>7.04</v>
      </c>
      <c r="F9">
        <v>14.72</v>
      </c>
      <c r="G9">
        <v>339.59</v>
      </c>
      <c r="H9">
        <v>175</v>
      </c>
      <c r="I9">
        <v>65.69</v>
      </c>
    </row>
    <row r="10" spans="1:9" x14ac:dyDescent="0.35">
      <c r="A10" t="s">
        <v>9</v>
      </c>
      <c r="B10">
        <v>2023</v>
      </c>
      <c r="C10">
        <v>104.51</v>
      </c>
      <c r="D10">
        <v>40.42</v>
      </c>
      <c r="E10">
        <v>9.66</v>
      </c>
      <c r="F10">
        <v>24.81</v>
      </c>
      <c r="G10">
        <v>1602.85</v>
      </c>
      <c r="H10">
        <v>1482.32</v>
      </c>
      <c r="I10">
        <v>57.97</v>
      </c>
    </row>
    <row r="11" spans="1:9" x14ac:dyDescent="0.35">
      <c r="A11" t="s">
        <v>9</v>
      </c>
      <c r="B11">
        <v>2024</v>
      </c>
      <c r="C11">
        <v>444.57</v>
      </c>
      <c r="D11">
        <v>58.6</v>
      </c>
      <c r="E11">
        <v>7.67</v>
      </c>
      <c r="F11">
        <v>15.42</v>
      </c>
      <c r="G11">
        <v>1107.74</v>
      </c>
      <c r="H11">
        <v>1902.16</v>
      </c>
      <c r="I11">
        <v>55.95</v>
      </c>
    </row>
    <row r="12" spans="1:9" x14ac:dyDescent="0.35">
      <c r="A12" t="s">
        <v>9</v>
      </c>
      <c r="B12">
        <v>2025</v>
      </c>
      <c r="C12">
        <v>367.74</v>
      </c>
      <c r="D12">
        <v>78.09</v>
      </c>
      <c r="E12">
        <v>35.380000000000003</v>
      </c>
      <c r="F12">
        <v>19.68</v>
      </c>
      <c r="G12">
        <v>2611.6</v>
      </c>
      <c r="H12">
        <v>923.74</v>
      </c>
      <c r="I12">
        <v>33.020000000000003</v>
      </c>
    </row>
    <row r="13" spans="1:9" x14ac:dyDescent="0.35">
      <c r="A13" t="s">
        <v>10</v>
      </c>
      <c r="B13">
        <v>2015</v>
      </c>
      <c r="C13">
        <v>77.62</v>
      </c>
      <c r="D13">
        <v>87.58</v>
      </c>
      <c r="E13">
        <v>18.77</v>
      </c>
      <c r="F13">
        <v>10.89</v>
      </c>
      <c r="G13">
        <v>2018.37</v>
      </c>
      <c r="H13">
        <v>1187.1300000000001</v>
      </c>
      <c r="I13">
        <v>28.59</v>
      </c>
    </row>
    <row r="14" spans="1:9" x14ac:dyDescent="0.35">
      <c r="A14" t="s">
        <v>10</v>
      </c>
      <c r="B14">
        <v>2016</v>
      </c>
      <c r="C14">
        <v>93.38</v>
      </c>
      <c r="D14">
        <v>137.35</v>
      </c>
      <c r="E14">
        <v>21.03</v>
      </c>
      <c r="F14">
        <v>23.74</v>
      </c>
      <c r="G14">
        <v>1655</v>
      </c>
      <c r="H14">
        <v>563.9</v>
      </c>
      <c r="I14">
        <v>26.13</v>
      </c>
    </row>
    <row r="15" spans="1:9" x14ac:dyDescent="0.35">
      <c r="A15" t="s">
        <v>10</v>
      </c>
      <c r="B15">
        <v>2017</v>
      </c>
      <c r="C15">
        <v>499.89</v>
      </c>
      <c r="D15">
        <v>99.05</v>
      </c>
      <c r="E15">
        <v>22.01</v>
      </c>
      <c r="F15">
        <v>5.32</v>
      </c>
      <c r="G15">
        <v>1465.64</v>
      </c>
      <c r="H15">
        <v>1037.5</v>
      </c>
      <c r="I15">
        <v>12.43</v>
      </c>
    </row>
    <row r="16" spans="1:9" x14ac:dyDescent="0.35">
      <c r="A16" t="s">
        <v>10</v>
      </c>
      <c r="B16">
        <v>2018</v>
      </c>
      <c r="C16">
        <v>478.75</v>
      </c>
      <c r="D16">
        <v>45.72</v>
      </c>
      <c r="E16">
        <v>35.630000000000003</v>
      </c>
      <c r="F16">
        <v>2.04</v>
      </c>
      <c r="G16">
        <v>2653.45</v>
      </c>
      <c r="H16">
        <v>1325.48</v>
      </c>
      <c r="I16">
        <v>58.19</v>
      </c>
    </row>
    <row r="17" spans="1:9" x14ac:dyDescent="0.35">
      <c r="A17" t="s">
        <v>10</v>
      </c>
      <c r="B17">
        <v>2019</v>
      </c>
      <c r="C17">
        <v>254.1</v>
      </c>
      <c r="D17">
        <v>130.87</v>
      </c>
      <c r="E17">
        <v>16.48</v>
      </c>
      <c r="F17">
        <v>19.440000000000001</v>
      </c>
      <c r="G17">
        <v>1491.33</v>
      </c>
      <c r="H17">
        <v>1825.14</v>
      </c>
      <c r="I17">
        <v>13.12</v>
      </c>
    </row>
    <row r="18" spans="1:9" x14ac:dyDescent="0.35">
      <c r="A18" t="s">
        <v>10</v>
      </c>
      <c r="B18">
        <v>2020</v>
      </c>
      <c r="C18">
        <v>429.4</v>
      </c>
      <c r="D18">
        <v>141.36000000000001</v>
      </c>
      <c r="E18">
        <v>14.01</v>
      </c>
      <c r="F18">
        <v>4.91</v>
      </c>
      <c r="G18">
        <v>1727.35</v>
      </c>
      <c r="H18">
        <v>1886.61</v>
      </c>
      <c r="I18">
        <v>55.44</v>
      </c>
    </row>
    <row r="19" spans="1:9" x14ac:dyDescent="0.35">
      <c r="A19" t="s">
        <v>10</v>
      </c>
      <c r="B19">
        <v>2021</v>
      </c>
      <c r="C19">
        <v>250.08</v>
      </c>
      <c r="D19">
        <v>117.16</v>
      </c>
      <c r="E19">
        <v>19.03</v>
      </c>
      <c r="F19">
        <v>7.44</v>
      </c>
      <c r="G19">
        <v>1920.48</v>
      </c>
      <c r="H19">
        <v>888.49</v>
      </c>
      <c r="I19">
        <v>11.07</v>
      </c>
    </row>
    <row r="20" spans="1:9" x14ac:dyDescent="0.35">
      <c r="A20" t="s">
        <v>10</v>
      </c>
      <c r="B20">
        <v>2022</v>
      </c>
      <c r="C20">
        <v>137.11000000000001</v>
      </c>
      <c r="D20">
        <v>28.04</v>
      </c>
      <c r="E20">
        <v>12.11</v>
      </c>
      <c r="F20">
        <v>17.71</v>
      </c>
      <c r="G20">
        <v>2084.91</v>
      </c>
      <c r="H20">
        <v>1455.58</v>
      </c>
      <c r="I20">
        <v>32.979999999999997</v>
      </c>
    </row>
    <row r="21" spans="1:9" x14ac:dyDescent="0.35">
      <c r="A21" t="s">
        <v>10</v>
      </c>
      <c r="B21">
        <v>2023</v>
      </c>
      <c r="C21">
        <v>267.07</v>
      </c>
      <c r="D21">
        <v>58.25</v>
      </c>
      <c r="E21">
        <v>36.96</v>
      </c>
      <c r="F21">
        <v>14.99</v>
      </c>
      <c r="G21">
        <v>657.41</v>
      </c>
      <c r="H21">
        <v>414.1</v>
      </c>
      <c r="I21">
        <v>69.569999999999993</v>
      </c>
    </row>
    <row r="22" spans="1:9" x14ac:dyDescent="0.35">
      <c r="A22" t="s">
        <v>10</v>
      </c>
      <c r="B22">
        <v>2024</v>
      </c>
      <c r="C22">
        <v>279.7</v>
      </c>
      <c r="D22">
        <v>149.21</v>
      </c>
      <c r="E22">
        <v>8.9700000000000006</v>
      </c>
      <c r="F22">
        <v>15.41</v>
      </c>
      <c r="G22">
        <v>1979.5</v>
      </c>
      <c r="H22">
        <v>1162.67</v>
      </c>
      <c r="I22">
        <v>27.24</v>
      </c>
    </row>
    <row r="23" spans="1:9" x14ac:dyDescent="0.35">
      <c r="A23" t="s">
        <v>10</v>
      </c>
      <c r="B23">
        <v>2025</v>
      </c>
      <c r="C23">
        <v>276.79000000000002</v>
      </c>
      <c r="D23">
        <v>45.2</v>
      </c>
      <c r="E23">
        <v>19.13</v>
      </c>
      <c r="F23">
        <v>11.09</v>
      </c>
      <c r="G23">
        <v>2445.38</v>
      </c>
      <c r="H23">
        <v>281.04000000000002</v>
      </c>
      <c r="I23">
        <v>3.67</v>
      </c>
    </row>
    <row r="24" spans="1:9" x14ac:dyDescent="0.35">
      <c r="A24" t="s">
        <v>11</v>
      </c>
      <c r="B24">
        <v>2015</v>
      </c>
      <c r="C24">
        <v>324.14999999999998</v>
      </c>
      <c r="D24">
        <v>99.54</v>
      </c>
      <c r="E24">
        <v>23.04</v>
      </c>
      <c r="F24">
        <v>16.559999999999999</v>
      </c>
      <c r="G24">
        <v>1016.61</v>
      </c>
      <c r="H24">
        <v>1024.0899999999999</v>
      </c>
      <c r="I24">
        <v>58.57</v>
      </c>
    </row>
    <row r="25" spans="1:9" x14ac:dyDescent="0.35">
      <c r="A25" t="s">
        <v>11</v>
      </c>
      <c r="B25">
        <v>2016</v>
      </c>
      <c r="C25">
        <v>432.38</v>
      </c>
      <c r="D25">
        <v>103.99</v>
      </c>
      <c r="E25">
        <v>13.68</v>
      </c>
      <c r="F25">
        <v>15.47</v>
      </c>
      <c r="G25">
        <v>1373.48</v>
      </c>
      <c r="H25">
        <v>1575.08</v>
      </c>
      <c r="I25">
        <v>19.32</v>
      </c>
    </row>
    <row r="26" spans="1:9" x14ac:dyDescent="0.35">
      <c r="A26" t="s">
        <v>11</v>
      </c>
      <c r="B26">
        <v>2017</v>
      </c>
      <c r="C26">
        <v>411.94</v>
      </c>
      <c r="D26">
        <v>89.39</v>
      </c>
      <c r="E26">
        <v>7.05</v>
      </c>
      <c r="F26">
        <v>12.29</v>
      </c>
      <c r="G26">
        <v>649.28</v>
      </c>
      <c r="H26">
        <v>389.65</v>
      </c>
      <c r="I26">
        <v>19.309999999999999</v>
      </c>
    </row>
    <row r="27" spans="1:9" x14ac:dyDescent="0.35">
      <c r="A27" t="s">
        <v>11</v>
      </c>
      <c r="B27">
        <v>2018</v>
      </c>
      <c r="C27">
        <v>234.01</v>
      </c>
      <c r="D27">
        <v>114.65</v>
      </c>
      <c r="E27">
        <v>26.77</v>
      </c>
      <c r="F27">
        <v>5.95</v>
      </c>
      <c r="G27">
        <v>369.56</v>
      </c>
      <c r="H27">
        <v>1511.64</v>
      </c>
      <c r="I27">
        <v>41.1</v>
      </c>
    </row>
    <row r="28" spans="1:9" x14ac:dyDescent="0.35">
      <c r="A28" t="s">
        <v>11</v>
      </c>
      <c r="B28">
        <v>2019</v>
      </c>
      <c r="C28">
        <v>177.82</v>
      </c>
      <c r="D28">
        <v>115.12</v>
      </c>
      <c r="E28">
        <v>36.479999999999997</v>
      </c>
      <c r="F28">
        <v>7.1</v>
      </c>
      <c r="G28">
        <v>2126.6</v>
      </c>
      <c r="H28">
        <v>938.92</v>
      </c>
      <c r="I28">
        <v>44.67</v>
      </c>
    </row>
    <row r="29" spans="1:9" x14ac:dyDescent="0.35">
      <c r="A29" t="s">
        <v>11</v>
      </c>
      <c r="B29">
        <v>2020</v>
      </c>
      <c r="C29">
        <v>177.61</v>
      </c>
      <c r="D29">
        <v>101.7</v>
      </c>
      <c r="E29">
        <v>28.29</v>
      </c>
      <c r="F29">
        <v>20.73</v>
      </c>
      <c r="G29">
        <v>1369.3</v>
      </c>
      <c r="H29">
        <v>336.19</v>
      </c>
      <c r="I29">
        <v>17.100000000000001</v>
      </c>
    </row>
    <row r="30" spans="1:9" x14ac:dyDescent="0.35">
      <c r="A30" t="s">
        <v>11</v>
      </c>
      <c r="B30">
        <v>2021</v>
      </c>
      <c r="C30">
        <v>367.68</v>
      </c>
      <c r="D30">
        <v>103.96</v>
      </c>
      <c r="E30">
        <v>28.35</v>
      </c>
      <c r="F30">
        <v>23.52</v>
      </c>
      <c r="G30">
        <v>2614.9499999999998</v>
      </c>
      <c r="H30">
        <v>998.97</v>
      </c>
      <c r="I30">
        <v>73.55</v>
      </c>
    </row>
    <row r="31" spans="1:9" x14ac:dyDescent="0.35">
      <c r="A31" t="s">
        <v>11</v>
      </c>
      <c r="B31">
        <v>2022</v>
      </c>
      <c r="C31">
        <v>102.28</v>
      </c>
      <c r="D31">
        <v>44.12</v>
      </c>
      <c r="E31">
        <v>21.45</v>
      </c>
      <c r="F31">
        <v>8</v>
      </c>
      <c r="G31">
        <v>2376.46</v>
      </c>
      <c r="H31">
        <v>1414.84</v>
      </c>
      <c r="I31">
        <v>12.84</v>
      </c>
    </row>
    <row r="32" spans="1:9" x14ac:dyDescent="0.35">
      <c r="A32" t="s">
        <v>11</v>
      </c>
      <c r="B32">
        <v>2023</v>
      </c>
      <c r="C32">
        <v>292.39999999999998</v>
      </c>
      <c r="D32">
        <v>76.3</v>
      </c>
      <c r="E32">
        <v>19.89</v>
      </c>
      <c r="F32">
        <v>18.760000000000002</v>
      </c>
      <c r="G32">
        <v>1949.03</v>
      </c>
      <c r="H32">
        <v>1962.59</v>
      </c>
      <c r="I32">
        <v>71.739999999999995</v>
      </c>
    </row>
    <row r="33" spans="1:9" x14ac:dyDescent="0.35">
      <c r="A33" t="s">
        <v>11</v>
      </c>
      <c r="B33">
        <v>2024</v>
      </c>
      <c r="C33">
        <v>252.77</v>
      </c>
      <c r="D33">
        <v>30.57</v>
      </c>
      <c r="E33">
        <v>33.58</v>
      </c>
      <c r="F33">
        <v>16.57</v>
      </c>
      <c r="G33">
        <v>806.79</v>
      </c>
      <c r="H33">
        <v>496.94</v>
      </c>
      <c r="I33">
        <v>23.76</v>
      </c>
    </row>
    <row r="34" spans="1:9" x14ac:dyDescent="0.35">
      <c r="A34" t="s">
        <v>11</v>
      </c>
      <c r="B34">
        <v>2025</v>
      </c>
      <c r="C34">
        <v>79.66</v>
      </c>
      <c r="D34">
        <v>69.94</v>
      </c>
      <c r="E34">
        <v>25.43</v>
      </c>
      <c r="F34">
        <v>11.21</v>
      </c>
      <c r="G34">
        <v>2783.15</v>
      </c>
      <c r="H34">
        <v>1458.72</v>
      </c>
      <c r="I34">
        <v>27.75</v>
      </c>
    </row>
    <row r="35" spans="1:9" x14ac:dyDescent="0.35">
      <c r="A35" t="s">
        <v>12</v>
      </c>
      <c r="B35">
        <v>2015</v>
      </c>
      <c r="C35">
        <v>484.23</v>
      </c>
      <c r="D35">
        <v>107.09</v>
      </c>
      <c r="E35">
        <v>35.51</v>
      </c>
      <c r="F35">
        <v>7.1</v>
      </c>
      <c r="G35">
        <v>780.8</v>
      </c>
      <c r="H35">
        <v>170.48</v>
      </c>
      <c r="I35">
        <v>70.31</v>
      </c>
    </row>
    <row r="36" spans="1:9" x14ac:dyDescent="0.35">
      <c r="A36" t="s">
        <v>12</v>
      </c>
      <c r="B36">
        <v>2016</v>
      </c>
      <c r="C36">
        <v>377.2</v>
      </c>
      <c r="D36">
        <v>111.91</v>
      </c>
      <c r="E36">
        <v>27.7</v>
      </c>
      <c r="F36">
        <v>8.82</v>
      </c>
      <c r="G36">
        <v>2707.97</v>
      </c>
      <c r="H36">
        <v>869.76</v>
      </c>
      <c r="I36">
        <v>56.29</v>
      </c>
    </row>
    <row r="37" spans="1:9" x14ac:dyDescent="0.35">
      <c r="A37" t="s">
        <v>12</v>
      </c>
      <c r="B37">
        <v>2017</v>
      </c>
      <c r="C37">
        <v>145.26</v>
      </c>
      <c r="D37">
        <v>87.22</v>
      </c>
      <c r="E37">
        <v>15.98</v>
      </c>
      <c r="F37">
        <v>15.53</v>
      </c>
      <c r="G37">
        <v>1006.76</v>
      </c>
      <c r="H37">
        <v>621.83000000000004</v>
      </c>
      <c r="I37">
        <v>3.49</v>
      </c>
    </row>
    <row r="38" spans="1:9" x14ac:dyDescent="0.35">
      <c r="A38" t="s">
        <v>12</v>
      </c>
      <c r="B38">
        <v>2018</v>
      </c>
      <c r="C38">
        <v>136.62</v>
      </c>
      <c r="D38">
        <v>104.62</v>
      </c>
      <c r="E38">
        <v>28.32</v>
      </c>
      <c r="F38">
        <v>7.77</v>
      </c>
      <c r="G38">
        <v>1122.06</v>
      </c>
      <c r="H38">
        <v>1902.52</v>
      </c>
      <c r="I38">
        <v>67.099999999999994</v>
      </c>
    </row>
    <row r="39" spans="1:9" x14ac:dyDescent="0.35">
      <c r="A39" t="s">
        <v>12</v>
      </c>
      <c r="B39">
        <v>2019</v>
      </c>
      <c r="C39">
        <v>322.77</v>
      </c>
      <c r="D39">
        <v>65.040000000000006</v>
      </c>
      <c r="E39">
        <v>25.8</v>
      </c>
      <c r="F39">
        <v>3.33</v>
      </c>
      <c r="G39">
        <v>1309.68</v>
      </c>
      <c r="H39">
        <v>842.08</v>
      </c>
      <c r="I39">
        <v>46.36</v>
      </c>
    </row>
    <row r="40" spans="1:9" x14ac:dyDescent="0.35">
      <c r="A40" t="s">
        <v>12</v>
      </c>
      <c r="B40">
        <v>2020</v>
      </c>
      <c r="C40">
        <v>214.97</v>
      </c>
      <c r="D40">
        <v>79.489999999999995</v>
      </c>
      <c r="E40">
        <v>36.14</v>
      </c>
      <c r="F40">
        <v>23.23</v>
      </c>
      <c r="G40">
        <v>1581.44</v>
      </c>
      <c r="H40">
        <v>1348.62</v>
      </c>
      <c r="I40">
        <v>48.75</v>
      </c>
    </row>
    <row r="41" spans="1:9" x14ac:dyDescent="0.35">
      <c r="A41" t="s">
        <v>12</v>
      </c>
      <c r="B41">
        <v>2021</v>
      </c>
      <c r="C41">
        <v>385.96</v>
      </c>
      <c r="D41">
        <v>77.260000000000005</v>
      </c>
      <c r="E41">
        <v>25.57</v>
      </c>
      <c r="F41">
        <v>20.100000000000001</v>
      </c>
      <c r="G41">
        <v>228.65</v>
      </c>
      <c r="H41">
        <v>673.92</v>
      </c>
      <c r="I41">
        <v>11.5</v>
      </c>
    </row>
    <row r="42" spans="1:9" x14ac:dyDescent="0.35">
      <c r="A42" t="s">
        <v>12</v>
      </c>
      <c r="B42">
        <v>2022</v>
      </c>
      <c r="C42">
        <v>177.97</v>
      </c>
      <c r="D42">
        <v>26.7</v>
      </c>
      <c r="E42">
        <v>5.49</v>
      </c>
      <c r="F42">
        <v>17.47</v>
      </c>
      <c r="G42">
        <v>2381.88</v>
      </c>
      <c r="H42">
        <v>821.56</v>
      </c>
      <c r="I42">
        <v>65.25</v>
      </c>
    </row>
    <row r="43" spans="1:9" x14ac:dyDescent="0.35">
      <c r="A43" t="s">
        <v>12</v>
      </c>
      <c r="B43">
        <v>2023</v>
      </c>
      <c r="C43">
        <v>225.73</v>
      </c>
      <c r="D43">
        <v>98.82</v>
      </c>
      <c r="E43">
        <v>37.82</v>
      </c>
      <c r="F43">
        <v>20.04</v>
      </c>
      <c r="G43">
        <v>2535.5100000000002</v>
      </c>
      <c r="H43">
        <v>589.29999999999995</v>
      </c>
      <c r="I43">
        <v>53.17</v>
      </c>
    </row>
    <row r="44" spans="1:9" x14ac:dyDescent="0.35">
      <c r="A44" t="s">
        <v>12</v>
      </c>
      <c r="B44">
        <v>2024</v>
      </c>
      <c r="C44">
        <v>123.54</v>
      </c>
      <c r="D44">
        <v>32.81</v>
      </c>
      <c r="E44">
        <v>6.47</v>
      </c>
      <c r="F44">
        <v>17</v>
      </c>
      <c r="G44">
        <v>1792.64</v>
      </c>
      <c r="H44">
        <v>1317.18</v>
      </c>
      <c r="I44">
        <v>36.14</v>
      </c>
    </row>
    <row r="45" spans="1:9" x14ac:dyDescent="0.35">
      <c r="A45" t="s">
        <v>12</v>
      </c>
      <c r="B45">
        <v>2025</v>
      </c>
      <c r="C45">
        <v>216.96</v>
      </c>
      <c r="D45">
        <v>146.61000000000001</v>
      </c>
      <c r="E45">
        <v>16.78</v>
      </c>
      <c r="F45">
        <v>9.2200000000000006</v>
      </c>
      <c r="G45">
        <v>2804.31</v>
      </c>
      <c r="H45">
        <v>744.28</v>
      </c>
      <c r="I45">
        <v>21.97</v>
      </c>
    </row>
    <row r="46" spans="1:9" x14ac:dyDescent="0.35">
      <c r="A46" t="s">
        <v>13</v>
      </c>
      <c r="B46">
        <v>2015</v>
      </c>
      <c r="C46">
        <v>444.2</v>
      </c>
      <c r="D46">
        <v>102.1</v>
      </c>
      <c r="E46">
        <v>17.260000000000002</v>
      </c>
      <c r="F46">
        <v>12.12</v>
      </c>
      <c r="G46">
        <v>483.61</v>
      </c>
      <c r="H46">
        <v>716.4</v>
      </c>
      <c r="I46">
        <v>29.99</v>
      </c>
    </row>
    <row r="47" spans="1:9" x14ac:dyDescent="0.35">
      <c r="A47" t="s">
        <v>13</v>
      </c>
      <c r="B47">
        <v>2016</v>
      </c>
      <c r="C47">
        <v>453.75</v>
      </c>
      <c r="D47">
        <v>27.25</v>
      </c>
      <c r="E47">
        <v>8.5399999999999991</v>
      </c>
      <c r="F47">
        <v>18.72</v>
      </c>
      <c r="G47">
        <v>449.1</v>
      </c>
      <c r="H47">
        <v>826.85</v>
      </c>
      <c r="I47">
        <v>51.02</v>
      </c>
    </row>
    <row r="48" spans="1:9" x14ac:dyDescent="0.35">
      <c r="A48" t="s">
        <v>13</v>
      </c>
      <c r="B48">
        <v>2017</v>
      </c>
      <c r="C48">
        <v>83.3</v>
      </c>
      <c r="D48">
        <v>140.79</v>
      </c>
      <c r="E48">
        <v>12.07</v>
      </c>
      <c r="F48">
        <v>12.47</v>
      </c>
      <c r="G48">
        <v>1185.3599999999999</v>
      </c>
      <c r="H48">
        <v>1231.3699999999999</v>
      </c>
      <c r="I48">
        <v>59.46</v>
      </c>
    </row>
    <row r="49" spans="1:9" x14ac:dyDescent="0.35">
      <c r="A49" t="s">
        <v>13</v>
      </c>
      <c r="B49">
        <v>2018</v>
      </c>
      <c r="C49">
        <v>480.5</v>
      </c>
      <c r="D49">
        <v>54.61</v>
      </c>
      <c r="E49">
        <v>14.21</v>
      </c>
      <c r="F49">
        <v>12.78</v>
      </c>
      <c r="G49">
        <v>1050.9000000000001</v>
      </c>
      <c r="H49">
        <v>871.4</v>
      </c>
      <c r="I49">
        <v>7.75</v>
      </c>
    </row>
    <row r="50" spans="1:9" x14ac:dyDescent="0.35">
      <c r="A50" t="s">
        <v>13</v>
      </c>
      <c r="B50">
        <v>2019</v>
      </c>
      <c r="C50">
        <v>463.34</v>
      </c>
      <c r="D50">
        <v>29.73</v>
      </c>
      <c r="E50">
        <v>10.88</v>
      </c>
      <c r="F50">
        <v>21.93</v>
      </c>
      <c r="G50">
        <v>2580.06</v>
      </c>
      <c r="H50">
        <v>385.22</v>
      </c>
      <c r="I50">
        <v>18.989999999999998</v>
      </c>
    </row>
    <row r="51" spans="1:9" x14ac:dyDescent="0.35">
      <c r="A51" t="s">
        <v>13</v>
      </c>
      <c r="B51">
        <v>2020</v>
      </c>
      <c r="C51">
        <v>438.43</v>
      </c>
      <c r="D51">
        <v>107.03</v>
      </c>
      <c r="E51">
        <v>33.65</v>
      </c>
      <c r="F51">
        <v>9.1300000000000008</v>
      </c>
      <c r="G51">
        <v>517.6</v>
      </c>
      <c r="H51">
        <v>742.94</v>
      </c>
      <c r="I51">
        <v>63.13</v>
      </c>
    </row>
    <row r="52" spans="1:9" x14ac:dyDescent="0.35">
      <c r="A52" t="s">
        <v>13</v>
      </c>
      <c r="B52">
        <v>2021</v>
      </c>
      <c r="C52">
        <v>370.91</v>
      </c>
      <c r="D52">
        <v>63.17</v>
      </c>
      <c r="E52">
        <v>8.1199999999999992</v>
      </c>
      <c r="F52">
        <v>23.36</v>
      </c>
      <c r="G52">
        <v>1001.54</v>
      </c>
      <c r="H52">
        <v>1190.8699999999999</v>
      </c>
      <c r="I52">
        <v>73.599999999999994</v>
      </c>
    </row>
    <row r="53" spans="1:9" x14ac:dyDescent="0.35">
      <c r="A53" t="s">
        <v>13</v>
      </c>
      <c r="B53">
        <v>2022</v>
      </c>
      <c r="C53">
        <v>112.33</v>
      </c>
      <c r="D53">
        <v>142.4</v>
      </c>
      <c r="E53">
        <v>14.68</v>
      </c>
      <c r="F53">
        <v>23.32</v>
      </c>
      <c r="G53">
        <v>731.68</v>
      </c>
      <c r="H53">
        <v>131.72999999999999</v>
      </c>
      <c r="I53">
        <v>35.909999999999997</v>
      </c>
    </row>
    <row r="54" spans="1:9" x14ac:dyDescent="0.35">
      <c r="A54" t="s">
        <v>13</v>
      </c>
      <c r="B54">
        <v>2023</v>
      </c>
      <c r="C54">
        <v>211.25</v>
      </c>
      <c r="D54">
        <v>58.89</v>
      </c>
      <c r="E54">
        <v>11.99</v>
      </c>
      <c r="F54">
        <v>23.76</v>
      </c>
      <c r="G54">
        <v>1918.65</v>
      </c>
      <c r="H54">
        <v>278.39</v>
      </c>
      <c r="I54">
        <v>68.400000000000006</v>
      </c>
    </row>
    <row r="55" spans="1:9" x14ac:dyDescent="0.35">
      <c r="A55" t="s">
        <v>13</v>
      </c>
      <c r="B55">
        <v>2024</v>
      </c>
      <c r="C55">
        <v>258.61</v>
      </c>
      <c r="D55">
        <v>46.53</v>
      </c>
      <c r="E55">
        <v>30.99</v>
      </c>
      <c r="F55">
        <v>11.38</v>
      </c>
      <c r="G55">
        <v>816.45</v>
      </c>
      <c r="H55">
        <v>495.75</v>
      </c>
      <c r="I55">
        <v>22.45</v>
      </c>
    </row>
    <row r="56" spans="1:9" x14ac:dyDescent="0.35">
      <c r="A56" t="s">
        <v>13</v>
      </c>
      <c r="B56">
        <v>2025</v>
      </c>
      <c r="C56">
        <v>380.98</v>
      </c>
      <c r="D56">
        <v>115.64</v>
      </c>
      <c r="E56">
        <v>36.81</v>
      </c>
      <c r="F56">
        <v>5.65</v>
      </c>
      <c r="G56">
        <v>2763.54</v>
      </c>
      <c r="H56">
        <v>1511.48</v>
      </c>
      <c r="I56">
        <v>47.23</v>
      </c>
    </row>
    <row r="57" spans="1:9" x14ac:dyDescent="0.35">
      <c r="A57" t="s">
        <v>14</v>
      </c>
      <c r="B57">
        <v>2015</v>
      </c>
      <c r="C57">
        <v>274.60000000000002</v>
      </c>
      <c r="D57">
        <v>34.69</v>
      </c>
      <c r="E57">
        <v>16.11</v>
      </c>
      <c r="F57">
        <v>19.86</v>
      </c>
      <c r="G57">
        <v>2211.6</v>
      </c>
      <c r="H57">
        <v>269</v>
      </c>
      <c r="I57">
        <v>47.31</v>
      </c>
    </row>
    <row r="58" spans="1:9" x14ac:dyDescent="0.35">
      <c r="A58" t="s">
        <v>14</v>
      </c>
      <c r="B58">
        <v>2016</v>
      </c>
      <c r="C58">
        <v>117.55</v>
      </c>
      <c r="D58">
        <v>64.14</v>
      </c>
      <c r="E58">
        <v>12.7</v>
      </c>
      <c r="F58">
        <v>14.61</v>
      </c>
      <c r="G58">
        <v>838.38</v>
      </c>
      <c r="H58">
        <v>1589.3</v>
      </c>
      <c r="I58">
        <v>65.64</v>
      </c>
    </row>
    <row r="59" spans="1:9" x14ac:dyDescent="0.35">
      <c r="A59" t="s">
        <v>14</v>
      </c>
      <c r="B59">
        <v>2017</v>
      </c>
      <c r="C59">
        <v>248.46</v>
      </c>
      <c r="D59">
        <v>20.79</v>
      </c>
      <c r="E59">
        <v>23.46</v>
      </c>
      <c r="F59">
        <v>3.66</v>
      </c>
      <c r="G59">
        <v>1275.42</v>
      </c>
      <c r="H59">
        <v>1450.58</v>
      </c>
      <c r="I59">
        <v>79.34</v>
      </c>
    </row>
    <row r="60" spans="1:9" x14ac:dyDescent="0.35">
      <c r="A60" t="s">
        <v>14</v>
      </c>
      <c r="B60">
        <v>2018</v>
      </c>
      <c r="C60">
        <v>335.8</v>
      </c>
      <c r="D60">
        <v>47.83</v>
      </c>
      <c r="E60">
        <v>23.91</v>
      </c>
      <c r="F60">
        <v>23.57</v>
      </c>
      <c r="G60">
        <v>2269.04</v>
      </c>
      <c r="H60">
        <v>151.03</v>
      </c>
      <c r="I60">
        <v>51.65</v>
      </c>
    </row>
    <row r="61" spans="1:9" x14ac:dyDescent="0.35">
      <c r="A61" t="s">
        <v>14</v>
      </c>
      <c r="B61">
        <v>2019</v>
      </c>
      <c r="C61">
        <v>388.74</v>
      </c>
      <c r="D61">
        <v>71.459999999999994</v>
      </c>
      <c r="E61">
        <v>28.46</v>
      </c>
      <c r="F61">
        <v>14.92</v>
      </c>
      <c r="G61">
        <v>2966.44</v>
      </c>
      <c r="H61">
        <v>1833.82</v>
      </c>
      <c r="I61">
        <v>56.83</v>
      </c>
    </row>
    <row r="62" spans="1:9" x14ac:dyDescent="0.35">
      <c r="A62" t="s">
        <v>14</v>
      </c>
      <c r="B62">
        <v>2020</v>
      </c>
      <c r="C62">
        <v>497.64</v>
      </c>
      <c r="D62">
        <v>126.48</v>
      </c>
      <c r="E62">
        <v>9.0500000000000007</v>
      </c>
      <c r="F62">
        <v>2.74</v>
      </c>
      <c r="G62">
        <v>1574.43</v>
      </c>
      <c r="H62">
        <v>620.9</v>
      </c>
      <c r="I62">
        <v>70.17</v>
      </c>
    </row>
    <row r="63" spans="1:9" x14ac:dyDescent="0.35">
      <c r="A63" t="s">
        <v>14</v>
      </c>
      <c r="B63">
        <v>2021</v>
      </c>
      <c r="C63">
        <v>175.04</v>
      </c>
      <c r="D63">
        <v>133.04</v>
      </c>
      <c r="E63">
        <v>20.98</v>
      </c>
      <c r="F63">
        <v>13.39</v>
      </c>
      <c r="G63">
        <v>1175.56</v>
      </c>
      <c r="H63">
        <v>415.64</v>
      </c>
      <c r="I63">
        <v>37.29</v>
      </c>
    </row>
    <row r="64" spans="1:9" x14ac:dyDescent="0.35">
      <c r="A64" t="s">
        <v>14</v>
      </c>
      <c r="B64">
        <v>2022</v>
      </c>
      <c r="C64">
        <v>170.19</v>
      </c>
      <c r="D64">
        <v>79.17</v>
      </c>
      <c r="E64">
        <v>19.28</v>
      </c>
      <c r="F64">
        <v>18.23</v>
      </c>
      <c r="G64">
        <v>380.56</v>
      </c>
      <c r="H64">
        <v>1113.3599999999999</v>
      </c>
      <c r="I64">
        <v>53.06</v>
      </c>
    </row>
    <row r="65" spans="1:9" x14ac:dyDescent="0.35">
      <c r="A65" t="s">
        <v>14</v>
      </c>
      <c r="B65">
        <v>2023</v>
      </c>
      <c r="C65">
        <v>64</v>
      </c>
      <c r="D65">
        <v>141.03</v>
      </c>
      <c r="E65">
        <v>22.89</v>
      </c>
      <c r="F65">
        <v>12.47</v>
      </c>
      <c r="G65">
        <v>1863.44</v>
      </c>
      <c r="H65">
        <v>734.12</v>
      </c>
      <c r="I65">
        <v>59.01</v>
      </c>
    </row>
    <row r="66" spans="1:9" x14ac:dyDescent="0.35">
      <c r="A66" t="s">
        <v>14</v>
      </c>
      <c r="B66">
        <v>2024</v>
      </c>
      <c r="C66">
        <v>234.44</v>
      </c>
      <c r="D66">
        <v>140.19999999999999</v>
      </c>
      <c r="E66">
        <v>16.260000000000002</v>
      </c>
      <c r="F66">
        <v>8.07</v>
      </c>
      <c r="G66">
        <v>755.94</v>
      </c>
      <c r="H66">
        <v>1270.77</v>
      </c>
      <c r="I66">
        <v>47.55</v>
      </c>
    </row>
    <row r="67" spans="1:9" x14ac:dyDescent="0.35">
      <c r="A67" t="s">
        <v>14</v>
      </c>
      <c r="B67">
        <v>2025</v>
      </c>
      <c r="C67">
        <v>248.61</v>
      </c>
      <c r="D67">
        <v>76.790000000000006</v>
      </c>
      <c r="E67">
        <v>5.89</v>
      </c>
      <c r="F67">
        <v>10.01</v>
      </c>
      <c r="G67">
        <v>1878.9</v>
      </c>
      <c r="H67">
        <v>958.76</v>
      </c>
      <c r="I67">
        <v>70.19</v>
      </c>
    </row>
    <row r="68" spans="1:9" x14ac:dyDescent="0.35">
      <c r="A68" t="s">
        <v>15</v>
      </c>
      <c r="B68">
        <v>2015</v>
      </c>
      <c r="C68">
        <v>321.55</v>
      </c>
      <c r="D68">
        <v>57.47</v>
      </c>
      <c r="E68">
        <v>22.4</v>
      </c>
      <c r="F68">
        <v>21.94</v>
      </c>
      <c r="G68">
        <v>1311.28</v>
      </c>
      <c r="H68">
        <v>788.59</v>
      </c>
      <c r="I68">
        <v>71.849999999999994</v>
      </c>
    </row>
    <row r="69" spans="1:9" x14ac:dyDescent="0.35">
      <c r="A69" t="s">
        <v>15</v>
      </c>
      <c r="B69">
        <v>2016</v>
      </c>
      <c r="C69">
        <v>230.77</v>
      </c>
      <c r="D69">
        <v>140.33000000000001</v>
      </c>
      <c r="E69">
        <v>35.96</v>
      </c>
      <c r="F69">
        <v>15.89</v>
      </c>
      <c r="G69">
        <v>2025.31</v>
      </c>
      <c r="H69">
        <v>234.75</v>
      </c>
      <c r="I69">
        <v>45.11</v>
      </c>
    </row>
    <row r="70" spans="1:9" x14ac:dyDescent="0.35">
      <c r="A70" t="s">
        <v>15</v>
      </c>
      <c r="B70">
        <v>2017</v>
      </c>
      <c r="C70">
        <v>462.59</v>
      </c>
      <c r="D70">
        <v>32.630000000000003</v>
      </c>
      <c r="E70">
        <v>21.32</v>
      </c>
      <c r="F70">
        <v>10.79</v>
      </c>
      <c r="G70">
        <v>2989.54</v>
      </c>
      <c r="H70">
        <v>898.48</v>
      </c>
      <c r="I70">
        <v>22.91</v>
      </c>
    </row>
    <row r="71" spans="1:9" x14ac:dyDescent="0.35">
      <c r="A71" t="s">
        <v>15</v>
      </c>
      <c r="B71">
        <v>2018</v>
      </c>
      <c r="C71">
        <v>434.29</v>
      </c>
      <c r="D71">
        <v>92.69</v>
      </c>
      <c r="E71">
        <v>26.69</v>
      </c>
      <c r="F71">
        <v>5.69</v>
      </c>
      <c r="G71">
        <v>2784.25</v>
      </c>
      <c r="H71">
        <v>1365.17</v>
      </c>
      <c r="I71">
        <v>75.069999999999993</v>
      </c>
    </row>
    <row r="72" spans="1:9" x14ac:dyDescent="0.35">
      <c r="A72" t="s">
        <v>15</v>
      </c>
      <c r="B72">
        <v>2019</v>
      </c>
      <c r="C72">
        <v>114.85</v>
      </c>
      <c r="D72">
        <v>62.89</v>
      </c>
      <c r="E72">
        <v>13.91</v>
      </c>
      <c r="F72">
        <v>8.99</v>
      </c>
      <c r="G72">
        <v>372.31</v>
      </c>
      <c r="H72">
        <v>1707.08</v>
      </c>
      <c r="I72">
        <v>62.33</v>
      </c>
    </row>
    <row r="73" spans="1:9" x14ac:dyDescent="0.35">
      <c r="A73" t="s">
        <v>15</v>
      </c>
      <c r="B73">
        <v>2020</v>
      </c>
      <c r="C73">
        <v>334.36</v>
      </c>
      <c r="D73">
        <v>145.02000000000001</v>
      </c>
      <c r="E73">
        <v>39.47</v>
      </c>
      <c r="F73">
        <v>11.8</v>
      </c>
      <c r="G73">
        <v>1009.34</v>
      </c>
      <c r="H73">
        <v>1517.56</v>
      </c>
      <c r="I73">
        <v>8.26</v>
      </c>
    </row>
    <row r="74" spans="1:9" x14ac:dyDescent="0.35">
      <c r="A74" t="s">
        <v>15</v>
      </c>
      <c r="B74">
        <v>2021</v>
      </c>
      <c r="C74">
        <v>218.89</v>
      </c>
      <c r="D74">
        <v>60.98</v>
      </c>
      <c r="E74">
        <v>5.5</v>
      </c>
      <c r="F74">
        <v>24.37</v>
      </c>
      <c r="G74">
        <v>487.74</v>
      </c>
      <c r="H74">
        <v>1454.07</v>
      </c>
      <c r="I74">
        <v>2.99</v>
      </c>
    </row>
    <row r="75" spans="1:9" x14ac:dyDescent="0.35">
      <c r="A75" t="s">
        <v>15</v>
      </c>
      <c r="B75">
        <v>2022</v>
      </c>
      <c r="C75">
        <v>238.54</v>
      </c>
      <c r="D75">
        <v>72.650000000000006</v>
      </c>
      <c r="E75">
        <v>28.46</v>
      </c>
      <c r="F75">
        <v>8.33</v>
      </c>
      <c r="G75">
        <v>458.93</v>
      </c>
      <c r="H75">
        <v>1118.76</v>
      </c>
      <c r="I75">
        <v>58.11</v>
      </c>
    </row>
    <row r="76" spans="1:9" x14ac:dyDescent="0.35">
      <c r="A76" t="s">
        <v>15</v>
      </c>
      <c r="B76">
        <v>2023</v>
      </c>
      <c r="C76">
        <v>174.81</v>
      </c>
      <c r="D76">
        <v>67.510000000000005</v>
      </c>
      <c r="E76">
        <v>27</v>
      </c>
      <c r="F76">
        <v>5.46</v>
      </c>
      <c r="G76">
        <v>1026.01</v>
      </c>
      <c r="H76">
        <v>1111.27</v>
      </c>
      <c r="I76">
        <v>33.94</v>
      </c>
    </row>
    <row r="77" spans="1:9" x14ac:dyDescent="0.35">
      <c r="A77" t="s">
        <v>15</v>
      </c>
      <c r="B77">
        <v>2024</v>
      </c>
      <c r="C77">
        <v>104.79</v>
      </c>
      <c r="D77">
        <v>63.99</v>
      </c>
      <c r="E77">
        <v>8.7799999999999994</v>
      </c>
      <c r="F77">
        <v>10.06</v>
      </c>
      <c r="G77">
        <v>2522.4899999999998</v>
      </c>
      <c r="H77">
        <v>819.13</v>
      </c>
      <c r="I77">
        <v>37.28</v>
      </c>
    </row>
    <row r="78" spans="1:9" x14ac:dyDescent="0.35">
      <c r="A78" t="s">
        <v>15</v>
      </c>
      <c r="B78">
        <v>2025</v>
      </c>
      <c r="C78">
        <v>373.42</v>
      </c>
      <c r="D78">
        <v>97.39</v>
      </c>
      <c r="E78">
        <v>29.27</v>
      </c>
      <c r="F78">
        <v>22.31</v>
      </c>
      <c r="G78">
        <v>912.69</v>
      </c>
      <c r="H78">
        <v>393.45</v>
      </c>
      <c r="I78">
        <v>54.59</v>
      </c>
    </row>
    <row r="79" spans="1:9" x14ac:dyDescent="0.35">
      <c r="A79" t="s">
        <v>16</v>
      </c>
      <c r="B79">
        <v>2015</v>
      </c>
      <c r="C79">
        <v>241.26</v>
      </c>
      <c r="D79">
        <v>116.14</v>
      </c>
      <c r="E79">
        <v>19.64</v>
      </c>
      <c r="F79">
        <v>21.05</v>
      </c>
      <c r="G79">
        <v>470.41</v>
      </c>
      <c r="H79">
        <v>147.72999999999999</v>
      </c>
      <c r="I79">
        <v>21.34</v>
      </c>
    </row>
    <row r="80" spans="1:9" x14ac:dyDescent="0.35">
      <c r="A80" t="s">
        <v>16</v>
      </c>
      <c r="B80">
        <v>2016</v>
      </c>
      <c r="C80">
        <v>111.02</v>
      </c>
      <c r="D80">
        <v>21.29</v>
      </c>
      <c r="E80">
        <v>16.48</v>
      </c>
      <c r="F80">
        <v>6.36</v>
      </c>
      <c r="G80">
        <v>1872.46</v>
      </c>
      <c r="H80">
        <v>111.47</v>
      </c>
      <c r="I80">
        <v>62.47</v>
      </c>
    </row>
    <row r="81" spans="1:9" x14ac:dyDescent="0.35">
      <c r="A81" t="s">
        <v>16</v>
      </c>
      <c r="B81">
        <v>2017</v>
      </c>
      <c r="C81">
        <v>296.16000000000003</v>
      </c>
      <c r="D81">
        <v>80.02</v>
      </c>
      <c r="E81">
        <v>29.15</v>
      </c>
      <c r="F81">
        <v>14.79</v>
      </c>
      <c r="G81">
        <v>1843.64</v>
      </c>
      <c r="H81">
        <v>1116.3699999999999</v>
      </c>
      <c r="I81">
        <v>34.04</v>
      </c>
    </row>
    <row r="82" spans="1:9" x14ac:dyDescent="0.35">
      <c r="A82" t="s">
        <v>16</v>
      </c>
      <c r="B82">
        <v>2018</v>
      </c>
      <c r="C82">
        <v>156.86000000000001</v>
      </c>
      <c r="D82">
        <v>62.5</v>
      </c>
      <c r="E82">
        <v>26.47</v>
      </c>
      <c r="F82">
        <v>16.100000000000001</v>
      </c>
      <c r="G82">
        <v>301.39</v>
      </c>
      <c r="H82">
        <v>1576.45</v>
      </c>
      <c r="I82">
        <v>25.62</v>
      </c>
    </row>
    <row r="83" spans="1:9" x14ac:dyDescent="0.35">
      <c r="A83" t="s">
        <v>16</v>
      </c>
      <c r="B83">
        <v>2019</v>
      </c>
      <c r="C83">
        <v>222.51</v>
      </c>
      <c r="D83">
        <v>102.42</v>
      </c>
      <c r="E83">
        <v>13.11</v>
      </c>
      <c r="F83">
        <v>12.07</v>
      </c>
      <c r="G83">
        <v>2149.04</v>
      </c>
      <c r="H83">
        <v>1743.79</v>
      </c>
      <c r="I83">
        <v>79.33</v>
      </c>
    </row>
    <row r="84" spans="1:9" x14ac:dyDescent="0.35">
      <c r="A84" t="s">
        <v>16</v>
      </c>
      <c r="B84">
        <v>2020</v>
      </c>
      <c r="C84">
        <v>450.75</v>
      </c>
      <c r="D84">
        <v>92.5</v>
      </c>
      <c r="E84">
        <v>30.57</v>
      </c>
      <c r="F84">
        <v>13.17</v>
      </c>
      <c r="G84">
        <v>1382.89</v>
      </c>
      <c r="H84">
        <v>454.98</v>
      </c>
      <c r="I84">
        <v>79.25</v>
      </c>
    </row>
    <row r="85" spans="1:9" x14ac:dyDescent="0.35">
      <c r="A85" t="s">
        <v>16</v>
      </c>
      <c r="B85">
        <v>2021</v>
      </c>
      <c r="C85">
        <v>157.06</v>
      </c>
      <c r="D85">
        <v>23.41</v>
      </c>
      <c r="E85">
        <v>10.6</v>
      </c>
      <c r="F85">
        <v>24.49</v>
      </c>
      <c r="G85">
        <v>1372.4</v>
      </c>
      <c r="H85">
        <v>1753.39</v>
      </c>
      <c r="I85">
        <v>41.23</v>
      </c>
    </row>
    <row r="86" spans="1:9" x14ac:dyDescent="0.35">
      <c r="A86" t="s">
        <v>16</v>
      </c>
      <c r="B86">
        <v>2022</v>
      </c>
      <c r="C86">
        <v>444.6</v>
      </c>
      <c r="D86">
        <v>80.760000000000005</v>
      </c>
      <c r="E86">
        <v>35.630000000000003</v>
      </c>
      <c r="F86">
        <v>2.64</v>
      </c>
      <c r="G86">
        <v>2891.9</v>
      </c>
      <c r="H86">
        <v>142.36000000000001</v>
      </c>
      <c r="I86">
        <v>55.94</v>
      </c>
    </row>
    <row r="87" spans="1:9" x14ac:dyDescent="0.35">
      <c r="A87" t="s">
        <v>16</v>
      </c>
      <c r="B87">
        <v>2023</v>
      </c>
      <c r="C87">
        <v>438.16</v>
      </c>
      <c r="D87">
        <v>124.26</v>
      </c>
      <c r="E87">
        <v>36.369999999999997</v>
      </c>
      <c r="F87">
        <v>6.95</v>
      </c>
      <c r="G87">
        <v>2390.63</v>
      </c>
      <c r="H87">
        <v>1007.5</v>
      </c>
      <c r="I87">
        <v>19.739999999999998</v>
      </c>
    </row>
    <row r="88" spans="1:9" x14ac:dyDescent="0.35">
      <c r="A88" t="s">
        <v>16</v>
      </c>
      <c r="B88">
        <v>2024</v>
      </c>
      <c r="C88">
        <v>474.94</v>
      </c>
      <c r="D88">
        <v>110.49</v>
      </c>
      <c r="E88">
        <v>19.739999999999998</v>
      </c>
      <c r="F88">
        <v>21.89</v>
      </c>
      <c r="G88">
        <v>1119.3499999999999</v>
      </c>
      <c r="H88">
        <v>750.67</v>
      </c>
      <c r="I88">
        <v>10.16</v>
      </c>
    </row>
    <row r="89" spans="1:9" x14ac:dyDescent="0.35">
      <c r="A89" t="s">
        <v>16</v>
      </c>
      <c r="B89">
        <v>2025</v>
      </c>
      <c r="C89">
        <v>148.41999999999999</v>
      </c>
      <c r="D89">
        <v>107.51</v>
      </c>
      <c r="E89">
        <v>13.3</v>
      </c>
      <c r="F89">
        <v>21.52</v>
      </c>
      <c r="G89">
        <v>1989.35</v>
      </c>
      <c r="H89">
        <v>1835.76</v>
      </c>
      <c r="I89">
        <v>39.799999999999997</v>
      </c>
    </row>
    <row r="90" spans="1:9" x14ac:dyDescent="0.35">
      <c r="A90" t="s">
        <v>17</v>
      </c>
      <c r="B90">
        <v>2015</v>
      </c>
      <c r="C90">
        <v>487.73</v>
      </c>
      <c r="D90">
        <v>95.83</v>
      </c>
      <c r="E90">
        <v>31.67</v>
      </c>
      <c r="F90">
        <v>11.78</v>
      </c>
      <c r="G90">
        <v>2633.96</v>
      </c>
      <c r="H90">
        <v>1681.23</v>
      </c>
      <c r="I90">
        <v>69.94</v>
      </c>
    </row>
    <row r="91" spans="1:9" x14ac:dyDescent="0.35">
      <c r="A91" t="s">
        <v>17</v>
      </c>
      <c r="B91">
        <v>2016</v>
      </c>
      <c r="C91">
        <v>275.85000000000002</v>
      </c>
      <c r="D91">
        <v>103.08</v>
      </c>
      <c r="E91">
        <v>14.34</v>
      </c>
      <c r="F91">
        <v>21.31</v>
      </c>
      <c r="G91">
        <v>1161.32</v>
      </c>
      <c r="H91">
        <v>1635.14</v>
      </c>
      <c r="I91">
        <v>55.96</v>
      </c>
    </row>
    <row r="92" spans="1:9" x14ac:dyDescent="0.35">
      <c r="A92" t="s">
        <v>17</v>
      </c>
      <c r="B92">
        <v>2017</v>
      </c>
      <c r="C92">
        <v>327.88</v>
      </c>
      <c r="D92">
        <v>87.59</v>
      </c>
      <c r="E92">
        <v>6.58</v>
      </c>
      <c r="F92">
        <v>22.57</v>
      </c>
      <c r="G92">
        <v>2113.65</v>
      </c>
      <c r="H92">
        <v>1957.62</v>
      </c>
      <c r="I92">
        <v>11.21</v>
      </c>
    </row>
    <row r="93" spans="1:9" x14ac:dyDescent="0.35">
      <c r="A93" t="s">
        <v>17</v>
      </c>
      <c r="B93">
        <v>2018</v>
      </c>
      <c r="C93">
        <v>329.09</v>
      </c>
      <c r="D93">
        <v>142.58000000000001</v>
      </c>
      <c r="E93">
        <v>16.16</v>
      </c>
      <c r="F93">
        <v>5.26</v>
      </c>
      <c r="G93">
        <v>2476.34</v>
      </c>
      <c r="H93">
        <v>1348.88</v>
      </c>
      <c r="I93">
        <v>27.93</v>
      </c>
    </row>
    <row r="94" spans="1:9" x14ac:dyDescent="0.35">
      <c r="A94" t="s">
        <v>17</v>
      </c>
      <c r="B94">
        <v>2019</v>
      </c>
      <c r="C94">
        <v>349.91</v>
      </c>
      <c r="D94">
        <v>43.47</v>
      </c>
      <c r="E94">
        <v>17.36</v>
      </c>
      <c r="F94">
        <v>21.09</v>
      </c>
      <c r="G94">
        <v>603.13</v>
      </c>
      <c r="H94">
        <v>158.63999999999999</v>
      </c>
      <c r="I94">
        <v>36.01</v>
      </c>
    </row>
    <row r="95" spans="1:9" x14ac:dyDescent="0.35">
      <c r="A95" t="s">
        <v>17</v>
      </c>
      <c r="B95">
        <v>2020</v>
      </c>
      <c r="C95">
        <v>296.16000000000003</v>
      </c>
      <c r="D95">
        <v>56.45</v>
      </c>
      <c r="E95">
        <v>39.22</v>
      </c>
      <c r="F95">
        <v>16.09</v>
      </c>
      <c r="G95">
        <v>220.09</v>
      </c>
      <c r="H95">
        <v>1913.13</v>
      </c>
      <c r="I95">
        <v>56.91</v>
      </c>
    </row>
    <row r="96" spans="1:9" x14ac:dyDescent="0.35">
      <c r="A96" t="s">
        <v>17</v>
      </c>
      <c r="B96">
        <v>2021</v>
      </c>
      <c r="C96">
        <v>397</v>
      </c>
      <c r="D96">
        <v>125.19</v>
      </c>
      <c r="E96">
        <v>12.59</v>
      </c>
      <c r="F96">
        <v>22.75</v>
      </c>
      <c r="G96">
        <v>1845.58</v>
      </c>
      <c r="H96">
        <v>1250.45</v>
      </c>
      <c r="I96">
        <v>67.930000000000007</v>
      </c>
    </row>
    <row r="97" spans="1:9" x14ac:dyDescent="0.35">
      <c r="A97" t="s">
        <v>17</v>
      </c>
      <c r="B97">
        <v>2022</v>
      </c>
      <c r="C97">
        <v>82.81</v>
      </c>
      <c r="D97">
        <v>118.43</v>
      </c>
      <c r="E97">
        <v>16.920000000000002</v>
      </c>
      <c r="F97">
        <v>8.27</v>
      </c>
      <c r="G97">
        <v>2840.47</v>
      </c>
      <c r="H97">
        <v>1022.45</v>
      </c>
      <c r="I97">
        <v>24.53</v>
      </c>
    </row>
    <row r="98" spans="1:9" x14ac:dyDescent="0.35">
      <c r="A98" t="s">
        <v>17</v>
      </c>
      <c r="B98">
        <v>2023</v>
      </c>
      <c r="C98">
        <v>92.85</v>
      </c>
      <c r="D98">
        <v>81.790000000000006</v>
      </c>
      <c r="E98">
        <v>19.399999999999999</v>
      </c>
      <c r="F98">
        <v>20.420000000000002</v>
      </c>
      <c r="G98">
        <v>1244.47</v>
      </c>
      <c r="H98">
        <v>479.54</v>
      </c>
      <c r="I98">
        <v>39.020000000000003</v>
      </c>
    </row>
    <row r="99" spans="1:9" x14ac:dyDescent="0.35">
      <c r="A99" t="s">
        <v>17</v>
      </c>
      <c r="B99">
        <v>2024</v>
      </c>
      <c r="C99">
        <v>158.13</v>
      </c>
      <c r="D99">
        <v>74.040000000000006</v>
      </c>
      <c r="E99">
        <v>12.23</v>
      </c>
      <c r="F99">
        <v>12.24</v>
      </c>
      <c r="G99">
        <v>2832.17</v>
      </c>
      <c r="H99">
        <v>1229.28</v>
      </c>
      <c r="I99">
        <v>63.94</v>
      </c>
    </row>
    <row r="100" spans="1:9" x14ac:dyDescent="0.35">
      <c r="A100" t="s">
        <v>17</v>
      </c>
      <c r="B100">
        <v>2025</v>
      </c>
      <c r="C100">
        <v>447.89</v>
      </c>
      <c r="D100">
        <v>87.92</v>
      </c>
      <c r="E100">
        <v>32.700000000000003</v>
      </c>
      <c r="F100">
        <v>14.55</v>
      </c>
      <c r="G100">
        <v>667.79</v>
      </c>
      <c r="H100">
        <v>1859.55</v>
      </c>
      <c r="I100">
        <v>8.41</v>
      </c>
    </row>
    <row r="101" spans="1:9" x14ac:dyDescent="0.35">
      <c r="A101" t="s">
        <v>18</v>
      </c>
      <c r="B101">
        <v>2015</v>
      </c>
      <c r="C101">
        <v>200.11</v>
      </c>
      <c r="D101">
        <v>148.27000000000001</v>
      </c>
      <c r="E101">
        <v>13.55</v>
      </c>
      <c r="F101">
        <v>10.93</v>
      </c>
      <c r="G101">
        <v>2741.31</v>
      </c>
      <c r="H101">
        <v>1892.67</v>
      </c>
      <c r="I101">
        <v>32.72</v>
      </c>
    </row>
    <row r="102" spans="1:9" x14ac:dyDescent="0.35">
      <c r="A102" t="s">
        <v>18</v>
      </c>
      <c r="B102">
        <v>2016</v>
      </c>
      <c r="C102">
        <v>95.47</v>
      </c>
      <c r="D102">
        <v>30.55</v>
      </c>
      <c r="E102">
        <v>15.33</v>
      </c>
      <c r="F102">
        <v>3.45</v>
      </c>
      <c r="G102">
        <v>225.38</v>
      </c>
      <c r="H102">
        <v>1517.83</v>
      </c>
      <c r="I102">
        <v>17.2</v>
      </c>
    </row>
    <row r="103" spans="1:9" x14ac:dyDescent="0.35">
      <c r="A103" t="s">
        <v>18</v>
      </c>
      <c r="B103">
        <v>2017</v>
      </c>
      <c r="C103">
        <v>283.3</v>
      </c>
      <c r="D103">
        <v>42.42</v>
      </c>
      <c r="E103">
        <v>30.26</v>
      </c>
      <c r="F103">
        <v>16.78</v>
      </c>
      <c r="G103">
        <v>1982.4</v>
      </c>
      <c r="H103">
        <v>1489.69</v>
      </c>
      <c r="I103">
        <v>56.93</v>
      </c>
    </row>
    <row r="104" spans="1:9" x14ac:dyDescent="0.35">
      <c r="A104" t="s">
        <v>18</v>
      </c>
      <c r="B104">
        <v>2018</v>
      </c>
      <c r="C104">
        <v>153.43</v>
      </c>
      <c r="D104">
        <v>86.03</v>
      </c>
      <c r="E104">
        <v>37.85</v>
      </c>
      <c r="F104">
        <v>24.2</v>
      </c>
      <c r="G104">
        <v>1989.85</v>
      </c>
      <c r="H104">
        <v>1731.98</v>
      </c>
      <c r="I104">
        <v>51.45</v>
      </c>
    </row>
    <row r="105" spans="1:9" x14ac:dyDescent="0.35">
      <c r="A105" t="s">
        <v>18</v>
      </c>
      <c r="B105">
        <v>2019</v>
      </c>
      <c r="C105">
        <v>352.69</v>
      </c>
      <c r="D105">
        <v>111.5</v>
      </c>
      <c r="E105">
        <v>37.65</v>
      </c>
      <c r="F105">
        <v>6.98</v>
      </c>
      <c r="G105">
        <v>1800.1</v>
      </c>
      <c r="H105">
        <v>499.86</v>
      </c>
      <c r="I105">
        <v>13.2</v>
      </c>
    </row>
    <row r="106" spans="1:9" x14ac:dyDescent="0.35">
      <c r="A106" t="s">
        <v>18</v>
      </c>
      <c r="B106">
        <v>2020</v>
      </c>
      <c r="C106">
        <v>261.02999999999997</v>
      </c>
      <c r="D106">
        <v>87.32</v>
      </c>
      <c r="E106">
        <v>19.64</v>
      </c>
      <c r="F106">
        <v>8.98</v>
      </c>
      <c r="G106">
        <v>1153</v>
      </c>
      <c r="H106">
        <v>663.87</v>
      </c>
      <c r="I106">
        <v>13.64</v>
      </c>
    </row>
    <row r="107" spans="1:9" x14ac:dyDescent="0.35">
      <c r="A107" t="s">
        <v>18</v>
      </c>
      <c r="B107">
        <v>2021</v>
      </c>
      <c r="C107">
        <v>458.94</v>
      </c>
      <c r="D107">
        <v>25.18</v>
      </c>
      <c r="E107">
        <v>36.58</v>
      </c>
      <c r="F107">
        <v>12.61</v>
      </c>
      <c r="G107">
        <v>2765.28</v>
      </c>
      <c r="H107">
        <v>1954.06</v>
      </c>
      <c r="I107">
        <v>32.340000000000003</v>
      </c>
    </row>
    <row r="108" spans="1:9" x14ac:dyDescent="0.35">
      <c r="A108" t="s">
        <v>18</v>
      </c>
      <c r="B108">
        <v>2022</v>
      </c>
      <c r="C108">
        <v>124.51</v>
      </c>
      <c r="D108">
        <v>132.44999999999999</v>
      </c>
      <c r="E108">
        <v>25.12</v>
      </c>
      <c r="F108">
        <v>5.59</v>
      </c>
      <c r="G108">
        <v>2740.43</v>
      </c>
      <c r="H108">
        <v>251.69</v>
      </c>
      <c r="I108">
        <v>73.44</v>
      </c>
    </row>
    <row r="109" spans="1:9" x14ac:dyDescent="0.35">
      <c r="A109" t="s">
        <v>18</v>
      </c>
      <c r="B109">
        <v>2023</v>
      </c>
      <c r="C109">
        <v>82.4</v>
      </c>
      <c r="D109">
        <v>90.87</v>
      </c>
      <c r="E109">
        <v>37.58</v>
      </c>
      <c r="F109">
        <v>22</v>
      </c>
      <c r="G109">
        <v>1770.03</v>
      </c>
      <c r="H109">
        <v>1368.87</v>
      </c>
      <c r="I109">
        <v>53.54</v>
      </c>
    </row>
    <row r="110" spans="1:9" x14ac:dyDescent="0.35">
      <c r="A110" t="s">
        <v>18</v>
      </c>
      <c r="B110">
        <v>2024</v>
      </c>
      <c r="C110">
        <v>382.35</v>
      </c>
      <c r="D110">
        <v>135.66</v>
      </c>
      <c r="E110">
        <v>39.39</v>
      </c>
      <c r="F110">
        <v>23.25</v>
      </c>
      <c r="G110">
        <v>2061.9699999999998</v>
      </c>
      <c r="H110">
        <v>1783.59</v>
      </c>
      <c r="I110">
        <v>5.91</v>
      </c>
    </row>
    <row r="111" spans="1:9" x14ac:dyDescent="0.35">
      <c r="A111" t="s">
        <v>18</v>
      </c>
      <c r="B111">
        <v>2025</v>
      </c>
      <c r="C111">
        <v>194.84</v>
      </c>
      <c r="D111">
        <v>148.29</v>
      </c>
      <c r="E111">
        <v>17.07</v>
      </c>
      <c r="F111">
        <v>10.25</v>
      </c>
      <c r="G111">
        <v>1156.52</v>
      </c>
      <c r="H111">
        <v>165.18</v>
      </c>
      <c r="I111">
        <v>14.86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
  <sheetViews>
    <sheetView zoomScale="131" zoomScaleNormal="131" workbookViewId="0">
      <selection activeCell="G3" sqref="G3"/>
    </sheetView>
  </sheetViews>
  <sheetFormatPr defaultRowHeight="14.5" x14ac:dyDescent="0.35"/>
  <cols>
    <col min="1" max="1" width="10.90625" bestFit="1" customWidth="1"/>
    <col min="3" max="3" width="26.08984375" style="2" customWidth="1"/>
    <col min="4" max="4" width="26.1796875" style="2" customWidth="1"/>
    <col min="5" max="5" width="32.54296875" bestFit="1" customWidth="1"/>
    <col min="6" max="6" width="26.54296875" customWidth="1"/>
    <col min="7" max="7" width="39.1796875" style="1" customWidth="1"/>
    <col min="8" max="8" width="30.81640625" customWidth="1"/>
  </cols>
  <sheetData>
    <row r="1" spans="1:8" x14ac:dyDescent="0.35">
      <c r="A1" t="s">
        <v>0</v>
      </c>
      <c r="B1" t="s">
        <v>1</v>
      </c>
      <c r="C1" s="2" t="s">
        <v>21</v>
      </c>
      <c r="D1" s="2" t="s">
        <v>22</v>
      </c>
      <c r="E1" t="s">
        <v>20</v>
      </c>
      <c r="F1" t="s">
        <v>19</v>
      </c>
      <c r="G1" s="1" t="s">
        <v>23</v>
      </c>
      <c r="H1" t="s">
        <v>7</v>
      </c>
    </row>
    <row r="2" spans="1:8" x14ac:dyDescent="0.35">
      <c r="A2" t="s">
        <v>14</v>
      </c>
      <c r="B2">
        <v>2017</v>
      </c>
      <c r="C2" s="2">
        <v>248.46</v>
      </c>
      <c r="D2" s="2">
        <v>20.79</v>
      </c>
      <c r="E2">
        <v>23.46</v>
      </c>
      <c r="F2">
        <v>3.66</v>
      </c>
      <c r="G2" s="1">
        <v>1275.42</v>
      </c>
      <c r="H2">
        <v>1450.58</v>
      </c>
    </row>
    <row r="3" spans="1:8" x14ac:dyDescent="0.35">
      <c r="A3" t="s">
        <v>16</v>
      </c>
      <c r="B3">
        <v>2016</v>
      </c>
      <c r="C3" s="2">
        <v>111.02</v>
      </c>
      <c r="D3" s="2">
        <v>21.29</v>
      </c>
      <c r="E3">
        <v>16.48</v>
      </c>
      <c r="F3">
        <v>6.36</v>
      </c>
      <c r="G3" s="1">
        <v>1872.46</v>
      </c>
      <c r="H3">
        <v>111.47</v>
      </c>
    </row>
    <row r="4" spans="1:8" x14ac:dyDescent="0.35">
      <c r="A4" t="s">
        <v>16</v>
      </c>
      <c r="B4">
        <v>2021</v>
      </c>
      <c r="C4" s="2">
        <v>157.06</v>
      </c>
      <c r="D4" s="2">
        <v>23.41</v>
      </c>
      <c r="E4">
        <v>10.6</v>
      </c>
      <c r="F4">
        <v>24.49</v>
      </c>
      <c r="G4" s="1">
        <v>1372.4</v>
      </c>
      <c r="H4">
        <v>1753.39</v>
      </c>
    </row>
    <row r="5" spans="1:8" x14ac:dyDescent="0.35">
      <c r="A5" t="s">
        <v>18</v>
      </c>
      <c r="B5">
        <v>2021</v>
      </c>
      <c r="C5" s="2">
        <v>458.94</v>
      </c>
      <c r="D5" s="2">
        <v>25.18</v>
      </c>
      <c r="E5">
        <v>36.58</v>
      </c>
      <c r="F5">
        <v>12.61</v>
      </c>
      <c r="G5" s="1">
        <v>2765.28</v>
      </c>
      <c r="H5">
        <v>1954.06</v>
      </c>
    </row>
    <row r="6" spans="1:8" x14ac:dyDescent="0.35">
      <c r="A6" t="s">
        <v>12</v>
      </c>
      <c r="B6">
        <v>2022</v>
      </c>
      <c r="C6" s="2">
        <v>177.97</v>
      </c>
      <c r="D6" s="2">
        <v>26.7</v>
      </c>
      <c r="E6">
        <v>5.49</v>
      </c>
      <c r="F6">
        <v>17.47</v>
      </c>
      <c r="G6" s="1">
        <v>2381.88</v>
      </c>
      <c r="H6">
        <v>821.56</v>
      </c>
    </row>
    <row r="7" spans="1:8" x14ac:dyDescent="0.35">
      <c r="A7" t="s">
        <v>9</v>
      </c>
      <c r="B7">
        <v>2017</v>
      </c>
      <c r="C7" s="2">
        <v>102.12</v>
      </c>
      <c r="D7" s="2">
        <v>26.75</v>
      </c>
      <c r="E7">
        <v>19.63</v>
      </c>
      <c r="F7">
        <v>17.350000000000001</v>
      </c>
      <c r="G7" s="1">
        <v>2404.2199999999998</v>
      </c>
      <c r="H7">
        <v>872.52</v>
      </c>
    </row>
    <row r="8" spans="1:8" x14ac:dyDescent="0.35">
      <c r="A8" t="s">
        <v>13</v>
      </c>
      <c r="B8">
        <v>2016</v>
      </c>
      <c r="C8" s="2">
        <v>453.75</v>
      </c>
      <c r="D8" s="2">
        <v>27.25</v>
      </c>
      <c r="E8">
        <v>8.5399999999999991</v>
      </c>
      <c r="F8">
        <v>18.72</v>
      </c>
      <c r="G8" s="1">
        <v>449.1</v>
      </c>
      <c r="H8">
        <v>826.85</v>
      </c>
    </row>
    <row r="9" spans="1:8" x14ac:dyDescent="0.35">
      <c r="A9" t="s">
        <v>10</v>
      </c>
      <c r="B9">
        <v>2022</v>
      </c>
      <c r="C9" s="2">
        <v>137.11000000000001</v>
      </c>
      <c r="D9" s="2">
        <v>28.04</v>
      </c>
      <c r="E9">
        <v>12.11</v>
      </c>
      <c r="F9">
        <v>17.71</v>
      </c>
      <c r="G9" s="1">
        <v>2084.91</v>
      </c>
      <c r="H9">
        <v>1455.58</v>
      </c>
    </row>
    <row r="10" spans="1:8" x14ac:dyDescent="0.35">
      <c r="A10" t="s">
        <v>13</v>
      </c>
      <c r="B10">
        <v>2019</v>
      </c>
      <c r="C10" s="2">
        <v>463.34</v>
      </c>
      <c r="D10" s="2">
        <v>29.73</v>
      </c>
      <c r="E10">
        <v>10.88</v>
      </c>
      <c r="F10">
        <v>21.93</v>
      </c>
      <c r="G10" s="1">
        <v>2580.06</v>
      </c>
      <c r="H10">
        <v>385.22</v>
      </c>
    </row>
    <row r="11" spans="1:8" x14ac:dyDescent="0.35">
      <c r="A11" t="s">
        <v>18</v>
      </c>
      <c r="B11">
        <v>2016</v>
      </c>
      <c r="C11" s="2">
        <v>95.47</v>
      </c>
      <c r="D11" s="2">
        <v>30.55</v>
      </c>
      <c r="E11">
        <v>15.33</v>
      </c>
      <c r="F11">
        <v>3.45</v>
      </c>
      <c r="G11" s="1">
        <v>225.38</v>
      </c>
      <c r="H11">
        <v>1517.83</v>
      </c>
    </row>
    <row r="12" spans="1:8" x14ac:dyDescent="0.35">
      <c r="A12" t="s">
        <v>11</v>
      </c>
      <c r="B12">
        <v>2024</v>
      </c>
      <c r="C12" s="2">
        <v>252.77</v>
      </c>
      <c r="D12" s="2">
        <v>30.57</v>
      </c>
      <c r="E12">
        <v>33.58</v>
      </c>
      <c r="F12">
        <v>16.57</v>
      </c>
      <c r="G12" s="1">
        <v>806.79</v>
      </c>
      <c r="H12">
        <v>496.94</v>
      </c>
    </row>
    <row r="13" spans="1:8" x14ac:dyDescent="0.35">
      <c r="A13" t="s">
        <v>15</v>
      </c>
      <c r="B13">
        <v>2017</v>
      </c>
      <c r="C13" s="2">
        <v>462.59</v>
      </c>
      <c r="D13" s="2">
        <v>32.630000000000003</v>
      </c>
      <c r="E13">
        <v>21.32</v>
      </c>
      <c r="F13">
        <v>10.79</v>
      </c>
      <c r="G13" s="1">
        <v>2989.54</v>
      </c>
      <c r="H13">
        <v>898.48</v>
      </c>
    </row>
    <row r="14" spans="1:8" x14ac:dyDescent="0.35">
      <c r="A14" t="s">
        <v>12</v>
      </c>
      <c r="B14">
        <v>2024</v>
      </c>
      <c r="C14" s="2">
        <v>123.54</v>
      </c>
      <c r="D14" s="2">
        <v>32.81</v>
      </c>
      <c r="E14">
        <v>6.47</v>
      </c>
      <c r="F14">
        <v>17</v>
      </c>
      <c r="G14" s="1">
        <v>1792.64</v>
      </c>
      <c r="H14">
        <v>1317.18</v>
      </c>
    </row>
    <row r="15" spans="1:8" x14ac:dyDescent="0.35">
      <c r="A15" t="s">
        <v>14</v>
      </c>
      <c r="B15">
        <v>2015</v>
      </c>
      <c r="C15" s="2">
        <v>274.60000000000002</v>
      </c>
      <c r="D15" s="2">
        <v>34.69</v>
      </c>
      <c r="E15">
        <v>16.11</v>
      </c>
      <c r="F15">
        <v>19.86</v>
      </c>
      <c r="G15" s="1">
        <v>2211.6</v>
      </c>
      <c r="H15">
        <v>269</v>
      </c>
    </row>
    <row r="16" spans="1:8" x14ac:dyDescent="0.35">
      <c r="A16" t="s">
        <v>9</v>
      </c>
      <c r="B16">
        <v>2023</v>
      </c>
      <c r="C16" s="2">
        <v>104.51</v>
      </c>
      <c r="D16" s="2">
        <v>40.42</v>
      </c>
      <c r="E16">
        <v>9.66</v>
      </c>
      <c r="F16">
        <v>24.81</v>
      </c>
      <c r="G16" s="1">
        <v>1602.85</v>
      </c>
      <c r="H16">
        <v>1482.32</v>
      </c>
    </row>
    <row r="17" spans="1:8" x14ac:dyDescent="0.35">
      <c r="A17" t="s">
        <v>18</v>
      </c>
      <c r="B17">
        <v>2017</v>
      </c>
      <c r="C17" s="2">
        <v>283.3</v>
      </c>
      <c r="D17" s="2">
        <v>42.42</v>
      </c>
      <c r="E17">
        <v>30.26</v>
      </c>
      <c r="F17">
        <v>16.78</v>
      </c>
      <c r="G17" s="1">
        <v>1982.4</v>
      </c>
      <c r="H17">
        <v>1489.69</v>
      </c>
    </row>
    <row r="18" spans="1:8" x14ac:dyDescent="0.35">
      <c r="A18" t="s">
        <v>17</v>
      </c>
      <c r="B18">
        <v>2019</v>
      </c>
      <c r="C18" s="2">
        <v>349.91</v>
      </c>
      <c r="D18" s="2">
        <v>43.47</v>
      </c>
      <c r="E18">
        <v>17.36</v>
      </c>
      <c r="F18">
        <v>21.09</v>
      </c>
      <c r="G18" s="1">
        <v>603.13</v>
      </c>
      <c r="H18">
        <v>158.63999999999999</v>
      </c>
    </row>
    <row r="19" spans="1:8" x14ac:dyDescent="0.35">
      <c r="A19" t="s">
        <v>11</v>
      </c>
      <c r="B19">
        <v>2022</v>
      </c>
      <c r="C19" s="2">
        <v>102.28</v>
      </c>
      <c r="D19" s="2">
        <v>44.12</v>
      </c>
      <c r="E19">
        <v>21.45</v>
      </c>
      <c r="F19">
        <v>8</v>
      </c>
      <c r="G19" s="1">
        <v>2376.46</v>
      </c>
      <c r="H19">
        <v>1414.84</v>
      </c>
    </row>
    <row r="20" spans="1:8" x14ac:dyDescent="0.35">
      <c r="A20" t="s">
        <v>10</v>
      </c>
      <c r="B20">
        <v>2025</v>
      </c>
      <c r="C20" s="2">
        <v>276.79000000000002</v>
      </c>
      <c r="D20" s="2">
        <v>45.2</v>
      </c>
      <c r="E20">
        <v>19.13</v>
      </c>
      <c r="F20">
        <v>11.09</v>
      </c>
      <c r="G20" s="1">
        <v>2445.38</v>
      </c>
      <c r="H20">
        <v>281.04000000000002</v>
      </c>
    </row>
    <row r="21" spans="1:8" x14ac:dyDescent="0.35">
      <c r="A21" t="s">
        <v>10</v>
      </c>
      <c r="B21">
        <v>2018</v>
      </c>
      <c r="C21" s="2">
        <v>478.75</v>
      </c>
      <c r="D21" s="2">
        <v>45.72</v>
      </c>
      <c r="E21">
        <v>35.630000000000003</v>
      </c>
      <c r="F21">
        <v>2.04</v>
      </c>
      <c r="G21" s="1">
        <v>2653.45</v>
      </c>
      <c r="H21">
        <v>1325.48</v>
      </c>
    </row>
    <row r="22" spans="1:8" x14ac:dyDescent="0.35">
      <c r="A22" t="s">
        <v>13</v>
      </c>
      <c r="B22">
        <v>2024</v>
      </c>
      <c r="C22" s="2">
        <v>258.61</v>
      </c>
      <c r="D22" s="2">
        <v>46.53</v>
      </c>
      <c r="E22">
        <v>30.99</v>
      </c>
      <c r="F22">
        <v>11.38</v>
      </c>
      <c r="G22" s="1">
        <v>816.45</v>
      </c>
      <c r="H22">
        <v>495.75</v>
      </c>
    </row>
    <row r="23" spans="1:8" x14ac:dyDescent="0.35">
      <c r="A23" t="s">
        <v>14</v>
      </c>
      <c r="B23">
        <v>2018</v>
      </c>
      <c r="C23" s="2">
        <v>335.8</v>
      </c>
      <c r="D23" s="2">
        <v>47.83</v>
      </c>
      <c r="E23">
        <v>23.91</v>
      </c>
      <c r="F23">
        <v>23.57</v>
      </c>
      <c r="G23" s="1">
        <v>2269.04</v>
      </c>
      <c r="H23">
        <v>151.03</v>
      </c>
    </row>
    <row r="24" spans="1:8" x14ac:dyDescent="0.35">
      <c r="A24" t="s">
        <v>13</v>
      </c>
      <c r="B24">
        <v>2018</v>
      </c>
      <c r="C24" s="2">
        <v>480.5</v>
      </c>
      <c r="D24" s="2">
        <v>54.61</v>
      </c>
      <c r="E24">
        <v>14.21</v>
      </c>
      <c r="F24">
        <v>12.78</v>
      </c>
      <c r="G24" s="1">
        <v>1050.9000000000001</v>
      </c>
      <c r="H24">
        <v>871.4</v>
      </c>
    </row>
    <row r="25" spans="1:8" x14ac:dyDescent="0.35">
      <c r="A25" t="s">
        <v>17</v>
      </c>
      <c r="B25">
        <v>2020</v>
      </c>
      <c r="C25" s="2">
        <v>296.16000000000003</v>
      </c>
      <c r="D25" s="2">
        <v>56.45</v>
      </c>
      <c r="E25">
        <v>39.22</v>
      </c>
      <c r="F25">
        <v>16.09</v>
      </c>
      <c r="G25" s="1">
        <v>220.09</v>
      </c>
      <c r="H25">
        <v>1913.13</v>
      </c>
    </row>
    <row r="26" spans="1:8" x14ac:dyDescent="0.35">
      <c r="A26" t="s">
        <v>15</v>
      </c>
      <c r="B26">
        <v>2015</v>
      </c>
      <c r="C26" s="2">
        <v>321.55</v>
      </c>
      <c r="D26" s="2">
        <v>57.47</v>
      </c>
      <c r="E26">
        <v>22.4</v>
      </c>
      <c r="F26">
        <v>21.94</v>
      </c>
      <c r="G26" s="1">
        <v>1311.28</v>
      </c>
      <c r="H26">
        <v>788.59</v>
      </c>
    </row>
    <row r="27" spans="1:8" x14ac:dyDescent="0.35">
      <c r="A27" t="s">
        <v>10</v>
      </c>
      <c r="B27">
        <v>2023</v>
      </c>
      <c r="C27" s="2">
        <v>267.07</v>
      </c>
      <c r="D27" s="2">
        <v>58.25</v>
      </c>
      <c r="E27">
        <v>36.96</v>
      </c>
      <c r="F27">
        <v>14.99</v>
      </c>
      <c r="G27" s="1">
        <v>657.41</v>
      </c>
      <c r="H27">
        <v>414.1</v>
      </c>
    </row>
    <row r="28" spans="1:8" x14ac:dyDescent="0.35">
      <c r="A28" t="s">
        <v>9</v>
      </c>
      <c r="B28">
        <v>2024</v>
      </c>
      <c r="C28" s="2">
        <v>444.57</v>
      </c>
      <c r="D28" s="2">
        <v>58.6</v>
      </c>
      <c r="E28">
        <v>7.67</v>
      </c>
      <c r="F28">
        <v>15.42</v>
      </c>
      <c r="G28" s="1">
        <v>1107.74</v>
      </c>
      <c r="H28">
        <v>1902.16</v>
      </c>
    </row>
    <row r="29" spans="1:8" x14ac:dyDescent="0.35">
      <c r="A29" t="s">
        <v>13</v>
      </c>
      <c r="B29">
        <v>2023</v>
      </c>
      <c r="C29" s="2">
        <v>211.25</v>
      </c>
      <c r="D29" s="2">
        <v>58.89</v>
      </c>
      <c r="E29">
        <v>11.99</v>
      </c>
      <c r="F29">
        <v>23.76</v>
      </c>
      <c r="G29" s="1">
        <v>1918.65</v>
      </c>
      <c r="H29">
        <v>278.39</v>
      </c>
    </row>
    <row r="30" spans="1:8" x14ac:dyDescent="0.35">
      <c r="A30" t="s">
        <v>15</v>
      </c>
      <c r="B30">
        <v>2021</v>
      </c>
      <c r="C30" s="2">
        <v>218.89</v>
      </c>
      <c r="D30" s="2">
        <v>60.98</v>
      </c>
      <c r="E30">
        <v>5.5</v>
      </c>
      <c r="F30">
        <v>24.37</v>
      </c>
      <c r="G30" s="1">
        <v>487.74</v>
      </c>
      <c r="H30">
        <v>1454.07</v>
      </c>
    </row>
    <row r="31" spans="1:8" x14ac:dyDescent="0.35">
      <c r="A31" t="s">
        <v>16</v>
      </c>
      <c r="B31">
        <v>2018</v>
      </c>
      <c r="C31" s="2">
        <v>156.86000000000001</v>
      </c>
      <c r="D31" s="2">
        <v>62.5</v>
      </c>
      <c r="E31">
        <v>26.47</v>
      </c>
      <c r="F31">
        <v>16.100000000000001</v>
      </c>
      <c r="G31" s="1">
        <v>301.39</v>
      </c>
      <c r="H31">
        <v>1576.45</v>
      </c>
    </row>
    <row r="32" spans="1:8" x14ac:dyDescent="0.35">
      <c r="A32" t="s">
        <v>15</v>
      </c>
      <c r="B32">
        <v>2019</v>
      </c>
      <c r="C32" s="2">
        <v>114.85</v>
      </c>
      <c r="D32" s="2">
        <v>62.89</v>
      </c>
      <c r="E32">
        <v>13.91</v>
      </c>
      <c r="F32">
        <v>8.99</v>
      </c>
      <c r="G32" s="1">
        <v>372.31</v>
      </c>
      <c r="H32">
        <v>1707.08</v>
      </c>
    </row>
    <row r="33" spans="1:8" x14ac:dyDescent="0.35">
      <c r="A33" t="s">
        <v>13</v>
      </c>
      <c r="B33">
        <v>2021</v>
      </c>
      <c r="C33" s="2">
        <v>370.91</v>
      </c>
      <c r="D33" s="2">
        <v>63.17</v>
      </c>
      <c r="E33">
        <v>8.1199999999999992</v>
      </c>
      <c r="F33">
        <v>23.36</v>
      </c>
      <c r="G33" s="1">
        <v>1001.54</v>
      </c>
      <c r="H33">
        <v>1190.8699999999999</v>
      </c>
    </row>
    <row r="34" spans="1:8" x14ac:dyDescent="0.35">
      <c r="A34" t="s">
        <v>9</v>
      </c>
      <c r="B34">
        <v>2022</v>
      </c>
      <c r="C34" s="2">
        <v>239.21</v>
      </c>
      <c r="D34" s="2">
        <v>63.46</v>
      </c>
      <c r="E34">
        <v>7.04</v>
      </c>
      <c r="F34">
        <v>14.72</v>
      </c>
      <c r="G34" s="1">
        <v>339.59</v>
      </c>
      <c r="H34">
        <v>175</v>
      </c>
    </row>
    <row r="35" spans="1:8" x14ac:dyDescent="0.35">
      <c r="A35" t="s">
        <v>15</v>
      </c>
      <c r="B35">
        <v>2024</v>
      </c>
      <c r="C35" s="2">
        <v>104.79</v>
      </c>
      <c r="D35" s="2">
        <v>63.99</v>
      </c>
      <c r="E35">
        <v>8.7799999999999994</v>
      </c>
      <c r="F35">
        <v>10.06</v>
      </c>
      <c r="G35" s="1">
        <v>2522.4899999999998</v>
      </c>
      <c r="H35">
        <v>819.13</v>
      </c>
    </row>
    <row r="36" spans="1:8" x14ac:dyDescent="0.35">
      <c r="A36" t="s">
        <v>14</v>
      </c>
      <c r="B36">
        <v>2016</v>
      </c>
      <c r="C36" s="2">
        <v>117.55</v>
      </c>
      <c r="D36" s="2">
        <v>64.14</v>
      </c>
      <c r="E36">
        <v>12.7</v>
      </c>
      <c r="F36">
        <v>14.61</v>
      </c>
      <c r="G36" s="1">
        <v>838.38</v>
      </c>
      <c r="H36">
        <v>1589.3</v>
      </c>
    </row>
    <row r="37" spans="1:8" x14ac:dyDescent="0.35">
      <c r="A37" t="s">
        <v>9</v>
      </c>
      <c r="B37">
        <v>2021</v>
      </c>
      <c r="C37" s="2">
        <v>328.38</v>
      </c>
      <c r="D37" s="2">
        <v>64.959999999999994</v>
      </c>
      <c r="E37">
        <v>26.18</v>
      </c>
      <c r="F37">
        <v>18.71</v>
      </c>
      <c r="G37" s="1">
        <v>1804.6</v>
      </c>
      <c r="H37">
        <v>183.51</v>
      </c>
    </row>
    <row r="38" spans="1:8" x14ac:dyDescent="0.35">
      <c r="A38" t="s">
        <v>12</v>
      </c>
      <c r="B38">
        <v>2019</v>
      </c>
      <c r="C38" s="2">
        <v>322.77</v>
      </c>
      <c r="D38" s="2">
        <v>65.040000000000006</v>
      </c>
      <c r="E38">
        <v>25.8</v>
      </c>
      <c r="F38">
        <v>3.33</v>
      </c>
      <c r="G38" s="1">
        <v>1309.68</v>
      </c>
      <c r="H38">
        <v>842.08</v>
      </c>
    </row>
    <row r="39" spans="1:8" x14ac:dyDescent="0.35">
      <c r="A39" t="s">
        <v>9</v>
      </c>
      <c r="B39">
        <v>2016</v>
      </c>
      <c r="C39" s="2">
        <v>224.65</v>
      </c>
      <c r="D39" s="2">
        <v>65.27</v>
      </c>
      <c r="E39">
        <v>12.92</v>
      </c>
      <c r="F39">
        <v>9.8800000000000008</v>
      </c>
      <c r="G39" s="1">
        <v>250.46</v>
      </c>
      <c r="H39">
        <v>1361.42</v>
      </c>
    </row>
    <row r="40" spans="1:8" x14ac:dyDescent="0.35">
      <c r="A40" t="s">
        <v>15</v>
      </c>
      <c r="B40">
        <v>2023</v>
      </c>
      <c r="C40" s="2">
        <v>174.81</v>
      </c>
      <c r="D40" s="2">
        <v>67.510000000000005</v>
      </c>
      <c r="E40">
        <v>27</v>
      </c>
      <c r="F40">
        <v>5.46</v>
      </c>
      <c r="G40" s="1">
        <v>1026.01</v>
      </c>
      <c r="H40">
        <v>1111.27</v>
      </c>
    </row>
    <row r="41" spans="1:8" x14ac:dyDescent="0.35">
      <c r="A41" t="s">
        <v>11</v>
      </c>
      <c r="B41">
        <v>2025</v>
      </c>
      <c r="C41" s="2">
        <v>79.66</v>
      </c>
      <c r="D41" s="2">
        <v>69.94</v>
      </c>
      <c r="E41">
        <v>25.43</v>
      </c>
      <c r="F41">
        <v>11.21</v>
      </c>
      <c r="G41" s="1">
        <v>2783.15</v>
      </c>
      <c r="H41">
        <v>1458.72</v>
      </c>
    </row>
    <row r="42" spans="1:8" x14ac:dyDescent="0.35">
      <c r="A42" t="s">
        <v>14</v>
      </c>
      <c r="B42">
        <v>2019</v>
      </c>
      <c r="C42" s="2">
        <v>388.74</v>
      </c>
      <c r="D42" s="2">
        <v>71.459999999999994</v>
      </c>
      <c r="E42">
        <v>28.46</v>
      </c>
      <c r="F42">
        <v>14.92</v>
      </c>
      <c r="G42" s="1">
        <v>2966.44</v>
      </c>
      <c r="H42">
        <v>1833.82</v>
      </c>
    </row>
    <row r="43" spans="1:8" x14ac:dyDescent="0.35">
      <c r="A43" t="s">
        <v>15</v>
      </c>
      <c r="B43">
        <v>2022</v>
      </c>
      <c r="C43" s="2">
        <v>238.54</v>
      </c>
      <c r="D43" s="2">
        <v>72.650000000000006</v>
      </c>
      <c r="E43">
        <v>28.46</v>
      </c>
      <c r="F43">
        <v>8.33</v>
      </c>
      <c r="G43" s="1">
        <v>458.93</v>
      </c>
      <c r="H43">
        <v>1118.76</v>
      </c>
    </row>
    <row r="44" spans="1:8" x14ac:dyDescent="0.35">
      <c r="A44" t="s">
        <v>17</v>
      </c>
      <c r="B44">
        <v>2024</v>
      </c>
      <c r="C44" s="2">
        <v>158.13</v>
      </c>
      <c r="D44" s="2">
        <v>74.040000000000006</v>
      </c>
      <c r="E44">
        <v>12.23</v>
      </c>
      <c r="F44">
        <v>12.24</v>
      </c>
      <c r="G44" s="1">
        <v>2832.17</v>
      </c>
      <c r="H44">
        <v>1229.28</v>
      </c>
    </row>
    <row r="45" spans="1:8" x14ac:dyDescent="0.35">
      <c r="A45" t="s">
        <v>11</v>
      </c>
      <c r="B45">
        <v>2023</v>
      </c>
      <c r="C45" s="2">
        <v>292.39999999999998</v>
      </c>
      <c r="D45" s="2">
        <v>76.3</v>
      </c>
      <c r="E45">
        <v>19.89</v>
      </c>
      <c r="F45">
        <v>18.760000000000002</v>
      </c>
      <c r="G45" s="1">
        <v>1949.03</v>
      </c>
      <c r="H45">
        <v>1962.59</v>
      </c>
    </row>
    <row r="46" spans="1:8" x14ac:dyDescent="0.35">
      <c r="A46" t="s">
        <v>14</v>
      </c>
      <c r="B46">
        <v>2025</v>
      </c>
      <c r="C46" s="2">
        <v>248.61</v>
      </c>
      <c r="D46" s="2">
        <v>76.790000000000006</v>
      </c>
      <c r="E46">
        <v>5.89</v>
      </c>
      <c r="F46">
        <v>10.01</v>
      </c>
      <c r="G46" s="1">
        <v>1878.9</v>
      </c>
      <c r="H46">
        <v>958.76</v>
      </c>
    </row>
    <row r="47" spans="1:8" x14ac:dyDescent="0.35">
      <c r="A47" t="s">
        <v>12</v>
      </c>
      <c r="B47">
        <v>2021</v>
      </c>
      <c r="C47" s="2">
        <v>385.96</v>
      </c>
      <c r="D47" s="2">
        <v>77.260000000000005</v>
      </c>
      <c r="E47">
        <v>25.57</v>
      </c>
      <c r="F47">
        <v>20.100000000000001</v>
      </c>
      <c r="G47" s="1">
        <v>228.65</v>
      </c>
      <c r="H47">
        <v>673.92</v>
      </c>
    </row>
    <row r="48" spans="1:8" x14ac:dyDescent="0.35">
      <c r="A48" t="s">
        <v>9</v>
      </c>
      <c r="B48">
        <v>2025</v>
      </c>
      <c r="C48" s="2">
        <v>367.74</v>
      </c>
      <c r="D48" s="2">
        <v>78.09</v>
      </c>
      <c r="E48">
        <v>35.380000000000003</v>
      </c>
      <c r="F48">
        <v>19.68</v>
      </c>
      <c r="G48" s="1">
        <v>2611.6</v>
      </c>
      <c r="H48">
        <v>923.74</v>
      </c>
    </row>
    <row r="49" spans="1:8" x14ac:dyDescent="0.35">
      <c r="A49" t="s">
        <v>14</v>
      </c>
      <c r="B49">
        <v>2022</v>
      </c>
      <c r="C49" s="2">
        <v>170.19</v>
      </c>
      <c r="D49" s="2">
        <v>79.17</v>
      </c>
      <c r="E49">
        <v>19.28</v>
      </c>
      <c r="F49">
        <v>18.23</v>
      </c>
      <c r="G49" s="1">
        <v>380.56</v>
      </c>
      <c r="H49">
        <v>1113.3599999999999</v>
      </c>
    </row>
    <row r="50" spans="1:8" x14ac:dyDescent="0.35">
      <c r="A50" t="s">
        <v>12</v>
      </c>
      <c r="B50">
        <v>2020</v>
      </c>
      <c r="C50" s="2">
        <v>214.97</v>
      </c>
      <c r="D50" s="2">
        <v>79.489999999999995</v>
      </c>
      <c r="E50">
        <v>36.14</v>
      </c>
      <c r="F50">
        <v>23.23</v>
      </c>
      <c r="G50" s="1">
        <v>1581.44</v>
      </c>
      <c r="H50">
        <v>1348.62</v>
      </c>
    </row>
    <row r="51" spans="1:8" x14ac:dyDescent="0.35">
      <c r="A51" t="s">
        <v>16</v>
      </c>
      <c r="B51">
        <v>2017</v>
      </c>
      <c r="C51" s="2">
        <v>296.16000000000003</v>
      </c>
      <c r="D51" s="2">
        <v>80.02</v>
      </c>
      <c r="E51">
        <v>29.15</v>
      </c>
      <c r="F51">
        <v>14.79</v>
      </c>
      <c r="G51" s="1">
        <v>1843.64</v>
      </c>
      <c r="H51">
        <v>1116.3699999999999</v>
      </c>
    </row>
    <row r="52" spans="1:8" x14ac:dyDescent="0.35">
      <c r="A52" t="s">
        <v>16</v>
      </c>
      <c r="B52">
        <v>2022</v>
      </c>
      <c r="C52" s="2">
        <v>444.6</v>
      </c>
      <c r="D52" s="2">
        <v>80.760000000000005</v>
      </c>
      <c r="E52">
        <v>35.630000000000003</v>
      </c>
      <c r="F52">
        <v>2.64</v>
      </c>
      <c r="G52" s="1">
        <v>2891.9</v>
      </c>
      <c r="H52">
        <v>142.36000000000001</v>
      </c>
    </row>
    <row r="53" spans="1:8" x14ac:dyDescent="0.35">
      <c r="A53" t="s">
        <v>17</v>
      </c>
      <c r="B53">
        <v>2023</v>
      </c>
      <c r="C53" s="2">
        <v>92.85</v>
      </c>
      <c r="D53" s="2">
        <v>81.790000000000006</v>
      </c>
      <c r="E53">
        <v>19.399999999999999</v>
      </c>
      <c r="F53">
        <v>20.420000000000002</v>
      </c>
      <c r="G53" s="1">
        <v>1244.47</v>
      </c>
      <c r="H53">
        <v>479.54</v>
      </c>
    </row>
    <row r="54" spans="1:8" x14ac:dyDescent="0.35">
      <c r="A54" t="s">
        <v>18</v>
      </c>
      <c r="B54">
        <v>2018</v>
      </c>
      <c r="C54" s="2">
        <v>153.43</v>
      </c>
      <c r="D54" s="2">
        <v>86.03</v>
      </c>
      <c r="E54">
        <v>37.85</v>
      </c>
      <c r="F54">
        <v>24.2</v>
      </c>
      <c r="G54" s="1">
        <v>1989.85</v>
      </c>
      <c r="H54">
        <v>1731.98</v>
      </c>
    </row>
    <row r="55" spans="1:8" x14ac:dyDescent="0.35">
      <c r="A55" t="s">
        <v>12</v>
      </c>
      <c r="B55">
        <v>2017</v>
      </c>
      <c r="C55" s="2">
        <v>145.26</v>
      </c>
      <c r="D55" s="2">
        <v>87.22</v>
      </c>
      <c r="E55">
        <v>15.98</v>
      </c>
      <c r="F55">
        <v>15.53</v>
      </c>
      <c r="G55" s="1">
        <v>1006.76</v>
      </c>
      <c r="H55">
        <v>621.83000000000004</v>
      </c>
    </row>
    <row r="56" spans="1:8" x14ac:dyDescent="0.35">
      <c r="A56" t="s">
        <v>18</v>
      </c>
      <c r="B56">
        <v>2020</v>
      </c>
      <c r="C56" s="2">
        <v>261.02999999999997</v>
      </c>
      <c r="D56" s="2">
        <v>87.32</v>
      </c>
      <c r="E56">
        <v>19.64</v>
      </c>
      <c r="F56">
        <v>8.98</v>
      </c>
      <c r="G56" s="1">
        <v>1153</v>
      </c>
      <c r="H56">
        <v>663.87</v>
      </c>
    </row>
    <row r="57" spans="1:8" x14ac:dyDescent="0.35">
      <c r="A57" t="s">
        <v>10</v>
      </c>
      <c r="B57">
        <v>2015</v>
      </c>
      <c r="C57" s="2">
        <v>77.62</v>
      </c>
      <c r="D57" s="2">
        <v>87.58</v>
      </c>
      <c r="E57">
        <v>18.77</v>
      </c>
      <c r="F57">
        <v>10.89</v>
      </c>
      <c r="G57" s="1">
        <v>2018.37</v>
      </c>
      <c r="H57">
        <v>1187.1300000000001</v>
      </c>
    </row>
    <row r="58" spans="1:8" x14ac:dyDescent="0.35">
      <c r="A58" t="s">
        <v>17</v>
      </c>
      <c r="B58">
        <v>2017</v>
      </c>
      <c r="C58" s="2">
        <v>327.88</v>
      </c>
      <c r="D58" s="2">
        <v>87.59</v>
      </c>
      <c r="E58">
        <v>6.58</v>
      </c>
      <c r="F58">
        <v>22.57</v>
      </c>
      <c r="G58" s="1">
        <v>2113.65</v>
      </c>
      <c r="H58">
        <v>1957.62</v>
      </c>
    </row>
    <row r="59" spans="1:8" x14ac:dyDescent="0.35">
      <c r="A59" t="s">
        <v>17</v>
      </c>
      <c r="B59">
        <v>2025</v>
      </c>
      <c r="C59" s="2">
        <v>447.89</v>
      </c>
      <c r="D59" s="2">
        <v>87.92</v>
      </c>
      <c r="E59">
        <v>32.700000000000003</v>
      </c>
      <c r="F59">
        <v>14.55</v>
      </c>
      <c r="G59" s="1">
        <v>667.79</v>
      </c>
      <c r="H59">
        <v>1859.55</v>
      </c>
    </row>
    <row r="60" spans="1:8" x14ac:dyDescent="0.35">
      <c r="A60" t="s">
        <v>11</v>
      </c>
      <c r="B60">
        <v>2017</v>
      </c>
      <c r="C60" s="2">
        <v>411.94</v>
      </c>
      <c r="D60" s="2">
        <v>89.39</v>
      </c>
      <c r="E60">
        <v>7.05</v>
      </c>
      <c r="F60">
        <v>12.29</v>
      </c>
      <c r="G60" s="1">
        <v>649.28</v>
      </c>
      <c r="H60">
        <v>389.65</v>
      </c>
    </row>
    <row r="61" spans="1:8" x14ac:dyDescent="0.35">
      <c r="A61" t="s">
        <v>18</v>
      </c>
      <c r="B61">
        <v>2023</v>
      </c>
      <c r="C61" s="2">
        <v>82.4</v>
      </c>
      <c r="D61" s="2">
        <v>90.87</v>
      </c>
      <c r="E61">
        <v>37.58</v>
      </c>
      <c r="F61">
        <v>22</v>
      </c>
      <c r="G61" s="1">
        <v>1770.03</v>
      </c>
      <c r="H61">
        <v>1368.87</v>
      </c>
    </row>
    <row r="62" spans="1:8" x14ac:dyDescent="0.35">
      <c r="A62" t="s">
        <v>16</v>
      </c>
      <c r="B62">
        <v>2020</v>
      </c>
      <c r="C62" s="2">
        <v>450.75</v>
      </c>
      <c r="D62" s="2">
        <v>92.5</v>
      </c>
      <c r="E62">
        <v>30.57</v>
      </c>
      <c r="F62">
        <v>13.17</v>
      </c>
      <c r="G62" s="1">
        <v>1382.89</v>
      </c>
      <c r="H62">
        <v>454.98</v>
      </c>
    </row>
    <row r="63" spans="1:8" x14ac:dyDescent="0.35">
      <c r="A63" t="s">
        <v>15</v>
      </c>
      <c r="B63">
        <v>2018</v>
      </c>
      <c r="C63" s="2">
        <v>434.29</v>
      </c>
      <c r="D63" s="2">
        <v>92.69</v>
      </c>
      <c r="E63">
        <v>26.69</v>
      </c>
      <c r="F63">
        <v>5.69</v>
      </c>
      <c r="G63" s="1">
        <v>2784.25</v>
      </c>
      <c r="H63">
        <v>1365.17</v>
      </c>
    </row>
    <row r="64" spans="1:8" x14ac:dyDescent="0.35">
      <c r="A64" t="s">
        <v>17</v>
      </c>
      <c r="B64">
        <v>2015</v>
      </c>
      <c r="C64" s="2">
        <v>487.73</v>
      </c>
      <c r="D64" s="2">
        <v>95.83</v>
      </c>
      <c r="E64">
        <v>31.67</v>
      </c>
      <c r="F64">
        <v>11.78</v>
      </c>
      <c r="G64" s="1">
        <v>2633.96</v>
      </c>
      <c r="H64">
        <v>1681.23</v>
      </c>
    </row>
    <row r="65" spans="1:8" x14ac:dyDescent="0.35">
      <c r="A65" t="s">
        <v>15</v>
      </c>
      <c r="B65">
        <v>2025</v>
      </c>
      <c r="C65" s="2">
        <v>373.42</v>
      </c>
      <c r="D65" s="2">
        <v>97.39</v>
      </c>
      <c r="E65">
        <v>29.27</v>
      </c>
      <c r="F65">
        <v>22.31</v>
      </c>
      <c r="G65" s="1">
        <v>912.69</v>
      </c>
      <c r="H65">
        <v>393.45</v>
      </c>
    </row>
    <row r="66" spans="1:8" x14ac:dyDescent="0.35">
      <c r="A66" t="s">
        <v>9</v>
      </c>
      <c r="B66">
        <v>2019</v>
      </c>
      <c r="C66" s="2">
        <v>83.93</v>
      </c>
      <c r="D66" s="2">
        <v>97.81</v>
      </c>
      <c r="E66">
        <v>20.84</v>
      </c>
      <c r="F66">
        <v>6.18</v>
      </c>
      <c r="G66" s="1">
        <v>777.42</v>
      </c>
      <c r="H66">
        <v>1939.39</v>
      </c>
    </row>
    <row r="67" spans="1:8" x14ac:dyDescent="0.35">
      <c r="A67" t="s">
        <v>12</v>
      </c>
      <c r="B67">
        <v>2023</v>
      </c>
      <c r="C67" s="2">
        <v>225.73</v>
      </c>
      <c r="D67" s="2">
        <v>98.82</v>
      </c>
      <c r="E67">
        <v>37.82</v>
      </c>
      <c r="F67">
        <v>20.04</v>
      </c>
      <c r="G67" s="1">
        <v>2535.5100000000002</v>
      </c>
      <c r="H67">
        <v>589.29999999999995</v>
      </c>
    </row>
    <row r="68" spans="1:8" x14ac:dyDescent="0.35">
      <c r="A68" t="s">
        <v>10</v>
      </c>
      <c r="B68">
        <v>2017</v>
      </c>
      <c r="C68" s="2">
        <v>499.89</v>
      </c>
      <c r="D68" s="2">
        <v>99.05</v>
      </c>
      <c r="E68">
        <v>22.01</v>
      </c>
      <c r="F68">
        <v>5.32</v>
      </c>
      <c r="G68" s="1">
        <v>1465.64</v>
      </c>
      <c r="H68">
        <v>1037.5</v>
      </c>
    </row>
    <row r="69" spans="1:8" x14ac:dyDescent="0.35">
      <c r="A69" t="s">
        <v>11</v>
      </c>
      <c r="B69">
        <v>2015</v>
      </c>
      <c r="C69" s="2">
        <v>324.14999999999998</v>
      </c>
      <c r="D69" s="2">
        <v>99.54</v>
      </c>
      <c r="E69">
        <v>23.04</v>
      </c>
      <c r="F69">
        <v>16.559999999999999</v>
      </c>
      <c r="G69" s="1">
        <v>1016.61</v>
      </c>
      <c r="H69">
        <v>1024.0899999999999</v>
      </c>
    </row>
    <row r="70" spans="1:8" x14ac:dyDescent="0.35">
      <c r="A70" t="s">
        <v>9</v>
      </c>
      <c r="B70">
        <v>2020</v>
      </c>
      <c r="C70" s="2">
        <v>300.49</v>
      </c>
      <c r="D70" s="2">
        <v>100.59</v>
      </c>
      <c r="E70">
        <v>28.16</v>
      </c>
      <c r="F70">
        <v>17.68</v>
      </c>
      <c r="G70" s="1">
        <v>593.73</v>
      </c>
      <c r="H70">
        <v>136.97</v>
      </c>
    </row>
    <row r="71" spans="1:8" x14ac:dyDescent="0.35">
      <c r="A71" t="s">
        <v>11</v>
      </c>
      <c r="B71">
        <v>2020</v>
      </c>
      <c r="C71" s="2">
        <v>177.61</v>
      </c>
      <c r="D71" s="2">
        <v>101.7</v>
      </c>
      <c r="E71">
        <v>28.29</v>
      </c>
      <c r="F71">
        <v>20.73</v>
      </c>
      <c r="G71" s="1">
        <v>1369.3</v>
      </c>
      <c r="H71">
        <v>336.19</v>
      </c>
    </row>
    <row r="72" spans="1:8" x14ac:dyDescent="0.35">
      <c r="A72" t="s">
        <v>13</v>
      </c>
      <c r="B72">
        <v>2015</v>
      </c>
      <c r="C72" s="2">
        <v>444.2</v>
      </c>
      <c r="D72" s="2">
        <v>102.1</v>
      </c>
      <c r="E72">
        <v>17.260000000000002</v>
      </c>
      <c r="F72">
        <v>12.12</v>
      </c>
      <c r="G72" s="1">
        <v>483.61</v>
      </c>
      <c r="H72">
        <v>716.4</v>
      </c>
    </row>
    <row r="73" spans="1:8" x14ac:dyDescent="0.35">
      <c r="A73" t="s">
        <v>16</v>
      </c>
      <c r="B73">
        <v>2019</v>
      </c>
      <c r="C73" s="2">
        <v>222.51</v>
      </c>
      <c r="D73" s="2">
        <v>102.42</v>
      </c>
      <c r="E73">
        <v>13.11</v>
      </c>
      <c r="F73">
        <v>12.07</v>
      </c>
      <c r="G73" s="1">
        <v>2149.04</v>
      </c>
      <c r="H73">
        <v>1743.79</v>
      </c>
    </row>
    <row r="74" spans="1:8" x14ac:dyDescent="0.35">
      <c r="A74" t="s">
        <v>17</v>
      </c>
      <c r="B74">
        <v>2016</v>
      </c>
      <c r="C74" s="2">
        <v>275.85000000000002</v>
      </c>
      <c r="D74" s="2">
        <v>103.08</v>
      </c>
      <c r="E74">
        <v>14.34</v>
      </c>
      <c r="F74">
        <v>21.31</v>
      </c>
      <c r="G74" s="1">
        <v>1161.32</v>
      </c>
      <c r="H74">
        <v>1635.14</v>
      </c>
    </row>
    <row r="75" spans="1:8" x14ac:dyDescent="0.35">
      <c r="A75" t="s">
        <v>11</v>
      </c>
      <c r="B75">
        <v>2021</v>
      </c>
      <c r="C75" s="2">
        <v>367.68</v>
      </c>
      <c r="D75" s="2">
        <v>103.96</v>
      </c>
      <c r="E75">
        <v>28.35</v>
      </c>
      <c r="F75">
        <v>23.52</v>
      </c>
      <c r="G75" s="1">
        <v>2614.9499999999998</v>
      </c>
      <c r="H75">
        <v>998.97</v>
      </c>
    </row>
    <row r="76" spans="1:8" x14ac:dyDescent="0.35">
      <c r="A76" t="s">
        <v>11</v>
      </c>
      <c r="B76">
        <v>2016</v>
      </c>
      <c r="C76" s="2">
        <v>432.38</v>
      </c>
      <c r="D76" s="2">
        <v>103.99</v>
      </c>
      <c r="E76">
        <v>13.68</v>
      </c>
      <c r="F76">
        <v>15.47</v>
      </c>
      <c r="G76" s="1">
        <v>1373.48</v>
      </c>
      <c r="H76">
        <v>1575.08</v>
      </c>
    </row>
    <row r="77" spans="1:8" x14ac:dyDescent="0.35">
      <c r="A77" t="s">
        <v>12</v>
      </c>
      <c r="B77">
        <v>2018</v>
      </c>
      <c r="C77" s="2">
        <v>136.62</v>
      </c>
      <c r="D77" s="2">
        <v>104.62</v>
      </c>
      <c r="E77">
        <v>28.32</v>
      </c>
      <c r="F77">
        <v>7.77</v>
      </c>
      <c r="G77" s="1">
        <v>1122.06</v>
      </c>
      <c r="H77">
        <v>1902.52</v>
      </c>
    </row>
    <row r="78" spans="1:8" x14ac:dyDescent="0.35">
      <c r="A78" t="s">
        <v>13</v>
      </c>
      <c r="B78">
        <v>2020</v>
      </c>
      <c r="C78" s="2">
        <v>438.43</v>
      </c>
      <c r="D78" s="2">
        <v>107.03</v>
      </c>
      <c r="E78">
        <v>33.65</v>
      </c>
      <c r="F78">
        <v>9.1300000000000008</v>
      </c>
      <c r="G78" s="1">
        <v>517.6</v>
      </c>
      <c r="H78">
        <v>742.94</v>
      </c>
    </row>
    <row r="79" spans="1:8" x14ac:dyDescent="0.35">
      <c r="A79" t="s">
        <v>12</v>
      </c>
      <c r="B79">
        <v>2015</v>
      </c>
      <c r="C79" s="2">
        <v>484.23</v>
      </c>
      <c r="D79" s="2">
        <v>107.09</v>
      </c>
      <c r="E79">
        <v>35.51</v>
      </c>
      <c r="F79">
        <v>7.1</v>
      </c>
      <c r="G79" s="1">
        <v>780.8</v>
      </c>
      <c r="H79">
        <v>170.48</v>
      </c>
    </row>
    <row r="80" spans="1:8" x14ac:dyDescent="0.35">
      <c r="A80" t="s">
        <v>16</v>
      </c>
      <c r="B80">
        <v>2025</v>
      </c>
      <c r="C80" s="2">
        <v>148.41999999999999</v>
      </c>
      <c r="D80" s="2">
        <v>107.51</v>
      </c>
      <c r="E80">
        <v>13.3</v>
      </c>
      <c r="F80">
        <v>21.52</v>
      </c>
      <c r="G80" s="1">
        <v>1989.35</v>
      </c>
      <c r="H80">
        <v>1835.76</v>
      </c>
    </row>
    <row r="81" spans="1:8" x14ac:dyDescent="0.35">
      <c r="A81" t="s">
        <v>16</v>
      </c>
      <c r="B81">
        <v>2024</v>
      </c>
      <c r="C81" s="2">
        <v>474.94</v>
      </c>
      <c r="D81" s="2">
        <v>110.49</v>
      </c>
      <c r="E81">
        <v>19.739999999999998</v>
      </c>
      <c r="F81">
        <v>21.89</v>
      </c>
      <c r="G81" s="1">
        <v>1119.3499999999999</v>
      </c>
      <c r="H81">
        <v>750.67</v>
      </c>
    </row>
    <row r="82" spans="1:8" x14ac:dyDescent="0.35">
      <c r="A82" t="s">
        <v>18</v>
      </c>
      <c r="B82">
        <v>2019</v>
      </c>
      <c r="C82" s="2">
        <v>352.69</v>
      </c>
      <c r="D82" s="2">
        <v>111.5</v>
      </c>
      <c r="E82">
        <v>37.65</v>
      </c>
      <c r="F82">
        <v>6.98</v>
      </c>
      <c r="G82" s="1">
        <v>1800.1</v>
      </c>
      <c r="H82">
        <v>499.86</v>
      </c>
    </row>
    <row r="83" spans="1:8" x14ac:dyDescent="0.35">
      <c r="A83" t="s">
        <v>12</v>
      </c>
      <c r="B83">
        <v>2016</v>
      </c>
      <c r="C83" s="2">
        <v>377.2</v>
      </c>
      <c r="D83" s="2">
        <v>111.91</v>
      </c>
      <c r="E83">
        <v>27.7</v>
      </c>
      <c r="F83">
        <v>8.82</v>
      </c>
      <c r="G83" s="1">
        <v>2707.97</v>
      </c>
      <c r="H83">
        <v>869.76</v>
      </c>
    </row>
    <row r="84" spans="1:8" x14ac:dyDescent="0.35">
      <c r="A84" t="s">
        <v>11</v>
      </c>
      <c r="B84">
        <v>2018</v>
      </c>
      <c r="C84" s="2">
        <v>234.01</v>
      </c>
      <c r="D84" s="2">
        <v>114.65</v>
      </c>
      <c r="E84">
        <v>26.77</v>
      </c>
      <c r="F84">
        <v>5.95</v>
      </c>
      <c r="G84" s="1">
        <v>369.56</v>
      </c>
      <c r="H84">
        <v>1511.64</v>
      </c>
    </row>
    <row r="85" spans="1:8" x14ac:dyDescent="0.35">
      <c r="A85" t="s">
        <v>11</v>
      </c>
      <c r="B85">
        <v>2019</v>
      </c>
      <c r="C85" s="2">
        <v>177.82</v>
      </c>
      <c r="D85" s="2">
        <v>115.12</v>
      </c>
      <c r="E85">
        <v>36.479999999999997</v>
      </c>
      <c r="F85">
        <v>7.1</v>
      </c>
      <c r="G85" s="1">
        <v>2126.6</v>
      </c>
      <c r="H85">
        <v>938.92</v>
      </c>
    </row>
    <row r="86" spans="1:8" x14ac:dyDescent="0.35">
      <c r="A86" t="s">
        <v>13</v>
      </c>
      <c r="B86">
        <v>2025</v>
      </c>
      <c r="C86" s="2">
        <v>380.98</v>
      </c>
      <c r="D86" s="2">
        <v>115.64</v>
      </c>
      <c r="E86">
        <v>36.81</v>
      </c>
      <c r="F86">
        <v>5.65</v>
      </c>
      <c r="G86" s="1">
        <v>2763.54</v>
      </c>
      <c r="H86">
        <v>1511.48</v>
      </c>
    </row>
    <row r="87" spans="1:8" x14ac:dyDescent="0.35">
      <c r="A87" t="s">
        <v>16</v>
      </c>
      <c r="B87">
        <v>2015</v>
      </c>
      <c r="C87" s="2">
        <v>241.26</v>
      </c>
      <c r="D87" s="2">
        <v>116.14</v>
      </c>
      <c r="E87">
        <v>19.64</v>
      </c>
      <c r="F87">
        <v>21.05</v>
      </c>
      <c r="G87" s="1">
        <v>470.41</v>
      </c>
      <c r="H87">
        <v>147.72999999999999</v>
      </c>
    </row>
    <row r="88" spans="1:8" x14ac:dyDescent="0.35">
      <c r="A88" t="s">
        <v>10</v>
      </c>
      <c r="B88">
        <v>2021</v>
      </c>
      <c r="C88" s="2">
        <v>250.08</v>
      </c>
      <c r="D88" s="2">
        <v>117.16</v>
      </c>
      <c r="E88">
        <v>19.03</v>
      </c>
      <c r="F88">
        <v>7.44</v>
      </c>
      <c r="G88" s="1">
        <v>1920.48</v>
      </c>
      <c r="H88">
        <v>888.49</v>
      </c>
    </row>
    <row r="89" spans="1:8" x14ac:dyDescent="0.35">
      <c r="A89" t="s">
        <v>17</v>
      </c>
      <c r="B89">
        <v>2022</v>
      </c>
      <c r="C89" s="2">
        <v>82.81</v>
      </c>
      <c r="D89" s="2">
        <v>118.43</v>
      </c>
      <c r="E89">
        <v>16.920000000000002</v>
      </c>
      <c r="F89">
        <v>8.27</v>
      </c>
      <c r="G89" s="1">
        <v>2840.47</v>
      </c>
      <c r="H89">
        <v>1022.45</v>
      </c>
    </row>
    <row r="90" spans="1:8" x14ac:dyDescent="0.35">
      <c r="A90" t="s">
        <v>9</v>
      </c>
      <c r="B90">
        <v>2015</v>
      </c>
      <c r="C90" s="2">
        <v>111.37</v>
      </c>
      <c r="D90" s="2">
        <v>123.63</v>
      </c>
      <c r="E90">
        <v>12.05</v>
      </c>
      <c r="F90">
        <v>14.49</v>
      </c>
      <c r="G90" s="1">
        <v>311.20999999999998</v>
      </c>
      <c r="H90">
        <v>939.89</v>
      </c>
    </row>
    <row r="91" spans="1:8" x14ac:dyDescent="0.35">
      <c r="A91" t="s">
        <v>16</v>
      </c>
      <c r="B91">
        <v>2023</v>
      </c>
      <c r="C91" s="2">
        <v>438.16</v>
      </c>
      <c r="D91" s="2">
        <v>124.26</v>
      </c>
      <c r="E91">
        <v>36.369999999999997</v>
      </c>
      <c r="F91">
        <v>6.95</v>
      </c>
      <c r="G91" s="1">
        <v>2390.63</v>
      </c>
      <c r="H91">
        <v>1007.5</v>
      </c>
    </row>
    <row r="92" spans="1:8" x14ac:dyDescent="0.35">
      <c r="A92" t="s">
        <v>17</v>
      </c>
      <c r="B92">
        <v>2021</v>
      </c>
      <c r="C92" s="2">
        <v>397</v>
      </c>
      <c r="D92" s="2">
        <v>125.19</v>
      </c>
      <c r="E92">
        <v>12.59</v>
      </c>
      <c r="F92">
        <v>22.75</v>
      </c>
      <c r="G92" s="1">
        <v>1845.58</v>
      </c>
      <c r="H92">
        <v>1250.45</v>
      </c>
    </row>
    <row r="93" spans="1:8" x14ac:dyDescent="0.35">
      <c r="A93" t="s">
        <v>14</v>
      </c>
      <c r="B93">
        <v>2020</v>
      </c>
      <c r="C93" s="2">
        <v>497.64</v>
      </c>
      <c r="D93" s="2">
        <v>126.48</v>
      </c>
      <c r="E93">
        <v>9.0500000000000007</v>
      </c>
      <c r="F93">
        <v>2.74</v>
      </c>
      <c r="G93" s="1">
        <v>1574.43</v>
      </c>
      <c r="H93">
        <v>620.9</v>
      </c>
    </row>
    <row r="94" spans="1:8" x14ac:dyDescent="0.35">
      <c r="A94" t="s">
        <v>9</v>
      </c>
      <c r="B94">
        <v>2018</v>
      </c>
      <c r="C94" s="2">
        <v>148.1</v>
      </c>
      <c r="D94" s="2">
        <v>129.28</v>
      </c>
      <c r="E94">
        <v>26.44</v>
      </c>
      <c r="F94">
        <v>12.45</v>
      </c>
      <c r="G94" s="1">
        <v>1883.37</v>
      </c>
      <c r="H94">
        <v>1241.4100000000001</v>
      </c>
    </row>
    <row r="95" spans="1:8" x14ac:dyDescent="0.35">
      <c r="A95" t="s">
        <v>10</v>
      </c>
      <c r="B95">
        <v>2019</v>
      </c>
      <c r="C95" s="2">
        <v>254.1</v>
      </c>
      <c r="D95" s="2">
        <v>130.87</v>
      </c>
      <c r="E95">
        <v>16.48</v>
      </c>
      <c r="F95">
        <v>19.440000000000001</v>
      </c>
      <c r="G95" s="1">
        <v>1491.33</v>
      </c>
      <c r="H95">
        <v>1825.14</v>
      </c>
    </row>
    <row r="96" spans="1:8" x14ac:dyDescent="0.35">
      <c r="A96" t="s">
        <v>18</v>
      </c>
      <c r="B96">
        <v>2022</v>
      </c>
      <c r="C96" s="2">
        <v>124.51</v>
      </c>
      <c r="D96" s="2">
        <v>132.44999999999999</v>
      </c>
      <c r="E96">
        <v>25.12</v>
      </c>
      <c r="F96">
        <v>5.59</v>
      </c>
      <c r="G96" s="1">
        <v>2740.43</v>
      </c>
      <c r="H96">
        <v>251.69</v>
      </c>
    </row>
    <row r="97" spans="1:8" x14ac:dyDescent="0.35">
      <c r="A97" t="s">
        <v>14</v>
      </c>
      <c r="B97">
        <v>2021</v>
      </c>
      <c r="C97" s="2">
        <v>175.04</v>
      </c>
      <c r="D97" s="2">
        <v>133.04</v>
      </c>
      <c r="E97">
        <v>20.98</v>
      </c>
      <c r="F97">
        <v>13.39</v>
      </c>
      <c r="G97" s="1">
        <v>1175.56</v>
      </c>
      <c r="H97">
        <v>415.64</v>
      </c>
    </row>
    <row r="98" spans="1:8" x14ac:dyDescent="0.35">
      <c r="A98" t="s">
        <v>18</v>
      </c>
      <c r="B98">
        <v>2024</v>
      </c>
      <c r="C98" s="2">
        <v>382.35</v>
      </c>
      <c r="D98" s="2">
        <v>135.66</v>
      </c>
      <c r="E98">
        <v>39.39</v>
      </c>
      <c r="F98">
        <v>23.25</v>
      </c>
      <c r="G98" s="1">
        <v>2061.9699999999998</v>
      </c>
      <c r="H98">
        <v>1783.59</v>
      </c>
    </row>
    <row r="99" spans="1:8" x14ac:dyDescent="0.35">
      <c r="A99" t="s">
        <v>10</v>
      </c>
      <c r="B99">
        <v>2016</v>
      </c>
      <c r="C99" s="2">
        <v>93.38</v>
      </c>
      <c r="D99" s="2">
        <v>137.35</v>
      </c>
      <c r="E99">
        <v>21.03</v>
      </c>
      <c r="F99">
        <v>23.74</v>
      </c>
      <c r="G99" s="1">
        <v>1655</v>
      </c>
      <c r="H99">
        <v>563.9</v>
      </c>
    </row>
    <row r="100" spans="1:8" x14ac:dyDescent="0.35">
      <c r="A100" t="s">
        <v>14</v>
      </c>
      <c r="B100">
        <v>2024</v>
      </c>
      <c r="C100" s="2">
        <v>234.44</v>
      </c>
      <c r="D100" s="2">
        <v>140.19999999999999</v>
      </c>
      <c r="E100">
        <v>16.260000000000002</v>
      </c>
      <c r="F100">
        <v>8.07</v>
      </c>
      <c r="G100" s="1">
        <v>755.94</v>
      </c>
      <c r="H100">
        <v>1270.77</v>
      </c>
    </row>
    <row r="101" spans="1:8" x14ac:dyDescent="0.35">
      <c r="A101" t="s">
        <v>15</v>
      </c>
      <c r="B101">
        <v>2016</v>
      </c>
      <c r="C101" s="2">
        <v>230.77</v>
      </c>
      <c r="D101" s="2">
        <v>140.33000000000001</v>
      </c>
      <c r="E101">
        <v>35.96</v>
      </c>
      <c r="F101">
        <v>15.89</v>
      </c>
      <c r="G101" s="1">
        <v>2025.31</v>
      </c>
      <c r="H101">
        <v>234.75</v>
      </c>
    </row>
    <row r="102" spans="1:8" x14ac:dyDescent="0.35">
      <c r="A102" t="s">
        <v>13</v>
      </c>
      <c r="B102">
        <v>2017</v>
      </c>
      <c r="C102" s="2">
        <v>83.3</v>
      </c>
      <c r="D102" s="2">
        <v>140.79</v>
      </c>
      <c r="E102">
        <v>12.07</v>
      </c>
      <c r="F102">
        <v>12.47</v>
      </c>
      <c r="G102" s="1">
        <v>1185.3599999999999</v>
      </c>
      <c r="H102">
        <v>1231.3699999999999</v>
      </c>
    </row>
    <row r="103" spans="1:8" x14ac:dyDescent="0.35">
      <c r="A103" t="s">
        <v>14</v>
      </c>
      <c r="B103">
        <v>2023</v>
      </c>
      <c r="C103" s="2">
        <v>64</v>
      </c>
      <c r="D103" s="2">
        <v>141.03</v>
      </c>
      <c r="E103">
        <v>22.89</v>
      </c>
      <c r="F103">
        <v>12.47</v>
      </c>
      <c r="G103" s="1">
        <v>1863.44</v>
      </c>
      <c r="H103">
        <v>734.12</v>
      </c>
    </row>
    <row r="104" spans="1:8" x14ac:dyDescent="0.35">
      <c r="A104" t="s">
        <v>10</v>
      </c>
      <c r="B104">
        <v>2020</v>
      </c>
      <c r="C104" s="2">
        <v>429.4</v>
      </c>
      <c r="D104" s="2">
        <v>141.36000000000001</v>
      </c>
      <c r="E104">
        <v>14.01</v>
      </c>
      <c r="F104">
        <v>4.91</v>
      </c>
      <c r="G104" s="1">
        <v>1727.35</v>
      </c>
      <c r="H104">
        <v>1886.61</v>
      </c>
    </row>
    <row r="105" spans="1:8" x14ac:dyDescent="0.35">
      <c r="A105" t="s">
        <v>13</v>
      </c>
      <c r="B105">
        <v>2022</v>
      </c>
      <c r="C105" s="2">
        <v>112.33</v>
      </c>
      <c r="D105" s="2">
        <v>142.4</v>
      </c>
      <c r="E105">
        <v>14.68</v>
      </c>
      <c r="F105">
        <v>23.32</v>
      </c>
      <c r="G105" s="1">
        <v>731.68</v>
      </c>
      <c r="H105">
        <v>131.72999999999999</v>
      </c>
    </row>
    <row r="106" spans="1:8" x14ac:dyDescent="0.35">
      <c r="A106" t="s">
        <v>17</v>
      </c>
      <c r="B106">
        <v>2018</v>
      </c>
      <c r="C106" s="2">
        <v>329.09</v>
      </c>
      <c r="D106" s="2">
        <v>142.58000000000001</v>
      </c>
      <c r="E106">
        <v>16.16</v>
      </c>
      <c r="F106">
        <v>5.26</v>
      </c>
      <c r="G106" s="1">
        <v>2476.34</v>
      </c>
      <c r="H106">
        <v>1348.88</v>
      </c>
    </row>
    <row r="107" spans="1:8" x14ac:dyDescent="0.35">
      <c r="A107" t="s">
        <v>15</v>
      </c>
      <c r="B107">
        <v>2020</v>
      </c>
      <c r="C107" s="2">
        <v>334.36</v>
      </c>
      <c r="D107" s="2">
        <v>145.02000000000001</v>
      </c>
      <c r="E107">
        <v>39.47</v>
      </c>
      <c r="F107">
        <v>11.8</v>
      </c>
      <c r="G107" s="1">
        <v>1009.34</v>
      </c>
      <c r="H107">
        <v>1517.56</v>
      </c>
    </row>
    <row r="108" spans="1:8" x14ac:dyDescent="0.35">
      <c r="A108" t="s">
        <v>12</v>
      </c>
      <c r="B108">
        <v>2025</v>
      </c>
      <c r="C108" s="2">
        <v>216.96</v>
      </c>
      <c r="D108" s="2">
        <v>146.61000000000001</v>
      </c>
      <c r="E108">
        <v>16.78</v>
      </c>
      <c r="F108">
        <v>9.2200000000000006</v>
      </c>
      <c r="G108" s="1">
        <v>2804.31</v>
      </c>
      <c r="H108">
        <v>744.28</v>
      </c>
    </row>
    <row r="109" spans="1:8" x14ac:dyDescent="0.35">
      <c r="A109" t="s">
        <v>18</v>
      </c>
      <c r="B109">
        <v>2015</v>
      </c>
      <c r="C109" s="2">
        <v>200.11</v>
      </c>
      <c r="D109" s="2">
        <v>148.27000000000001</v>
      </c>
      <c r="E109">
        <v>13.55</v>
      </c>
      <c r="F109">
        <v>10.93</v>
      </c>
      <c r="G109" s="1">
        <v>2741.31</v>
      </c>
      <c r="H109">
        <v>1892.67</v>
      </c>
    </row>
    <row r="110" spans="1:8" x14ac:dyDescent="0.35">
      <c r="A110" t="s">
        <v>18</v>
      </c>
      <c r="B110">
        <v>2025</v>
      </c>
      <c r="C110" s="2">
        <v>194.84</v>
      </c>
      <c r="D110" s="2">
        <v>148.29</v>
      </c>
      <c r="E110">
        <v>17.07</v>
      </c>
      <c r="F110">
        <v>10.25</v>
      </c>
      <c r="G110" s="1">
        <v>1156.52</v>
      </c>
      <c r="H110">
        <v>165.18</v>
      </c>
    </row>
    <row r="111" spans="1:8" x14ac:dyDescent="0.35">
      <c r="A111" t="s">
        <v>10</v>
      </c>
      <c r="B111">
        <v>2024</v>
      </c>
      <c r="C111" s="2">
        <v>279.7</v>
      </c>
      <c r="D111" s="2">
        <v>149.21</v>
      </c>
      <c r="E111">
        <v>8.9700000000000006</v>
      </c>
      <c r="F111">
        <v>15.41</v>
      </c>
      <c r="G111" s="1">
        <v>1979.5</v>
      </c>
      <c r="H111">
        <v>1162.67</v>
      </c>
    </row>
  </sheetData>
  <conditionalFormatting sqref="D112:D1048576">
    <cfRule type="colorScale" priority="1">
      <colorScale>
        <cfvo type="min"/>
        <cfvo type="max"/>
        <color rgb="FFFF7128"/>
        <color rgb="FF00B050"/>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29B5-F84A-4F6B-89A0-1D8574D12772}">
  <dimension ref="A1:Y114"/>
  <sheetViews>
    <sheetView tabSelected="1" zoomScale="88" zoomScaleNormal="184" workbookViewId="0">
      <selection activeCell="E15" sqref="E15"/>
    </sheetView>
  </sheetViews>
  <sheetFormatPr defaultRowHeight="14.5" x14ac:dyDescent="0.35"/>
  <cols>
    <col min="1" max="1" width="41.08984375" bestFit="1" customWidth="1"/>
    <col min="2" max="2" width="35.6328125" bestFit="1" customWidth="1"/>
    <col min="3" max="3" width="15.54296875" bestFit="1" customWidth="1"/>
    <col min="4" max="4" width="10.08984375" bestFit="1" customWidth="1"/>
    <col min="5" max="5" width="35.6328125" bestFit="1" customWidth="1"/>
    <col min="6" max="6" width="8.54296875" bestFit="1" customWidth="1"/>
    <col min="7" max="7" width="13.26953125" bestFit="1" customWidth="1"/>
    <col min="8" max="8" width="22.81640625" bestFit="1" customWidth="1"/>
    <col min="9" max="9" width="22.90625" bestFit="1" customWidth="1"/>
    <col min="10" max="10" width="36.6328125" bestFit="1" customWidth="1"/>
    <col min="11" max="11" width="27.1796875" bestFit="1" customWidth="1"/>
    <col min="12" max="12" width="13.1796875" customWidth="1"/>
    <col min="13" max="13" width="10.08984375" bestFit="1" customWidth="1"/>
    <col min="14" max="14" width="36.6328125" bestFit="1" customWidth="1"/>
    <col min="15" max="15" width="27.1796875" bestFit="1" customWidth="1"/>
    <col min="16" max="16" width="8.7265625" customWidth="1"/>
    <col min="17" max="17" width="13.26953125" bestFit="1" customWidth="1"/>
    <col min="18" max="18" width="42" bestFit="1" customWidth="1"/>
    <col min="19" max="19" width="10.90625" customWidth="1"/>
    <col min="20" max="20" width="10.08984375" bestFit="1" customWidth="1"/>
    <col min="21" max="21" width="22.90625" bestFit="1" customWidth="1"/>
    <col min="22" max="22" width="22.81640625" bestFit="1" customWidth="1"/>
    <col min="23" max="23" width="9.26953125" customWidth="1"/>
    <col min="24" max="24" width="10.90625" bestFit="1" customWidth="1"/>
    <col min="25" max="25" width="22.81640625" bestFit="1" customWidth="1"/>
    <col min="26" max="26" width="33" bestFit="1" customWidth="1"/>
    <col min="27" max="27" width="53.90625" bestFit="1" customWidth="1"/>
    <col min="28" max="28" width="38.6328125" bestFit="1" customWidth="1"/>
    <col min="29" max="29" width="33" bestFit="1" customWidth="1"/>
    <col min="30" max="30" width="53.90625" bestFit="1" customWidth="1"/>
    <col min="31" max="31" width="38.6328125" bestFit="1" customWidth="1"/>
    <col min="32" max="32" width="33" bestFit="1" customWidth="1"/>
    <col min="33" max="33" width="53.90625" bestFit="1" customWidth="1"/>
    <col min="34" max="34" width="38.6328125" bestFit="1" customWidth="1"/>
    <col min="35" max="35" width="33" bestFit="1" customWidth="1"/>
    <col min="36" max="36" width="53.90625" bestFit="1" customWidth="1"/>
    <col min="37" max="37" width="38.6328125" bestFit="1" customWidth="1"/>
    <col min="38" max="38" width="33" bestFit="1" customWidth="1"/>
    <col min="39" max="39" width="53.90625" bestFit="1" customWidth="1"/>
    <col min="40" max="40" width="38.6328125" bestFit="1" customWidth="1"/>
    <col min="41" max="41" width="33" bestFit="1" customWidth="1"/>
    <col min="42" max="42" width="53.90625" bestFit="1" customWidth="1"/>
    <col min="43" max="43" width="38.6328125" bestFit="1" customWidth="1"/>
    <col min="44" max="44" width="33" bestFit="1" customWidth="1"/>
    <col min="45" max="45" width="53.90625" bestFit="1" customWidth="1"/>
    <col min="46" max="46" width="38.6328125" bestFit="1" customWidth="1"/>
    <col min="47" max="47" width="33" bestFit="1" customWidth="1"/>
    <col min="48" max="48" width="53.90625" bestFit="1" customWidth="1"/>
    <col min="49" max="49" width="38.6328125" bestFit="1" customWidth="1"/>
    <col min="50" max="50" width="33" bestFit="1" customWidth="1"/>
    <col min="51" max="51" width="53.90625" bestFit="1" customWidth="1"/>
    <col min="52" max="52" width="38.6328125" bestFit="1" customWidth="1"/>
    <col min="53" max="53" width="33" bestFit="1" customWidth="1"/>
    <col min="54" max="54" width="53.90625" bestFit="1" customWidth="1"/>
    <col min="55" max="55" width="38.6328125" bestFit="1" customWidth="1"/>
    <col min="56" max="56" width="33" bestFit="1" customWidth="1"/>
    <col min="57" max="57" width="53.90625" bestFit="1" customWidth="1"/>
    <col min="58" max="58" width="38.6328125" bestFit="1" customWidth="1"/>
    <col min="59" max="59" width="33" bestFit="1" customWidth="1"/>
    <col min="60" max="60" width="53.90625" bestFit="1" customWidth="1"/>
    <col min="61" max="61" width="38.6328125" bestFit="1" customWidth="1"/>
    <col min="62" max="62" width="33" bestFit="1" customWidth="1"/>
    <col min="63" max="63" width="53.90625" bestFit="1" customWidth="1"/>
    <col min="64" max="64" width="38.6328125" bestFit="1" customWidth="1"/>
    <col min="65" max="65" width="33" bestFit="1" customWidth="1"/>
    <col min="66" max="66" width="53.90625" bestFit="1" customWidth="1"/>
    <col min="67" max="67" width="38.6328125" bestFit="1" customWidth="1"/>
    <col min="68" max="68" width="33" bestFit="1" customWidth="1"/>
    <col min="69" max="69" width="53.90625" bestFit="1" customWidth="1"/>
    <col min="70" max="70" width="38.6328125" bestFit="1" customWidth="1"/>
    <col min="71" max="71" width="33" bestFit="1" customWidth="1"/>
    <col min="72" max="72" width="53.90625" bestFit="1" customWidth="1"/>
    <col min="73" max="73" width="38.6328125" bestFit="1" customWidth="1"/>
    <col min="74" max="74" width="33" bestFit="1" customWidth="1"/>
    <col min="75" max="75" width="53.90625" bestFit="1" customWidth="1"/>
    <col min="76" max="76" width="38.6328125" bestFit="1" customWidth="1"/>
    <col min="77" max="77" width="33" bestFit="1" customWidth="1"/>
    <col min="78" max="78" width="53.90625" bestFit="1" customWidth="1"/>
    <col min="79" max="79" width="38.6328125" bestFit="1" customWidth="1"/>
    <col min="80" max="80" width="33" bestFit="1" customWidth="1"/>
    <col min="81" max="81" width="53.90625" bestFit="1" customWidth="1"/>
    <col min="82" max="82" width="38.6328125" bestFit="1" customWidth="1"/>
    <col min="83" max="83" width="33" bestFit="1" customWidth="1"/>
    <col min="84" max="84" width="53.90625" bestFit="1" customWidth="1"/>
    <col min="85" max="85" width="38.6328125" bestFit="1" customWidth="1"/>
    <col min="86" max="86" width="33" bestFit="1" customWidth="1"/>
    <col min="87" max="87" width="53.90625" bestFit="1" customWidth="1"/>
    <col min="88" max="88" width="38.6328125" bestFit="1" customWidth="1"/>
    <col min="89" max="89" width="33" bestFit="1" customWidth="1"/>
    <col min="90" max="90" width="53.90625" bestFit="1" customWidth="1"/>
    <col min="91" max="91" width="38.6328125" bestFit="1" customWidth="1"/>
    <col min="92" max="92" width="33" bestFit="1" customWidth="1"/>
    <col min="93" max="93" width="53.90625" bestFit="1" customWidth="1"/>
    <col min="94" max="94" width="38.6328125" bestFit="1" customWidth="1"/>
    <col min="95" max="95" width="33" bestFit="1" customWidth="1"/>
    <col min="96" max="96" width="53.90625" bestFit="1" customWidth="1"/>
    <col min="97" max="97" width="38.6328125" bestFit="1" customWidth="1"/>
    <col min="98" max="98" width="33" bestFit="1" customWidth="1"/>
    <col min="99" max="99" width="53.90625" bestFit="1" customWidth="1"/>
    <col min="100" max="100" width="38.6328125" bestFit="1" customWidth="1"/>
    <col min="101" max="101" width="33" bestFit="1" customWidth="1"/>
    <col min="102" max="102" width="53.90625" bestFit="1" customWidth="1"/>
    <col min="103" max="103" width="38.6328125" bestFit="1" customWidth="1"/>
    <col min="104" max="104" width="33" bestFit="1" customWidth="1"/>
    <col min="105" max="105" width="53.90625" bestFit="1" customWidth="1"/>
    <col min="106" max="106" width="38.6328125" bestFit="1" customWidth="1"/>
    <col min="107" max="107" width="33" bestFit="1" customWidth="1"/>
    <col min="108" max="108" width="53.90625" bestFit="1" customWidth="1"/>
    <col min="109" max="109" width="38.6328125" bestFit="1" customWidth="1"/>
    <col min="110" max="110" width="33" bestFit="1" customWidth="1"/>
    <col min="111" max="111" width="53.90625" bestFit="1" customWidth="1"/>
    <col min="112" max="112" width="38.6328125" bestFit="1" customWidth="1"/>
    <col min="113" max="113" width="33" bestFit="1" customWidth="1"/>
    <col min="114" max="114" width="53.90625" bestFit="1" customWidth="1"/>
    <col min="115" max="115" width="38.6328125" bestFit="1" customWidth="1"/>
    <col min="116" max="116" width="33" bestFit="1" customWidth="1"/>
    <col min="117" max="117" width="53.90625" bestFit="1" customWidth="1"/>
    <col min="118" max="118" width="38.6328125" bestFit="1" customWidth="1"/>
    <col min="119" max="119" width="33" bestFit="1" customWidth="1"/>
    <col min="120" max="120" width="53.90625" bestFit="1" customWidth="1"/>
    <col min="121" max="121" width="38.6328125" bestFit="1" customWidth="1"/>
    <col min="122" max="122" width="33" bestFit="1" customWidth="1"/>
    <col min="123" max="123" width="53.90625" bestFit="1" customWidth="1"/>
    <col min="124" max="124" width="38.6328125" bestFit="1" customWidth="1"/>
    <col min="125" max="125" width="33" bestFit="1" customWidth="1"/>
    <col min="126" max="126" width="53.90625" bestFit="1" customWidth="1"/>
    <col min="127" max="127" width="38.6328125" bestFit="1" customWidth="1"/>
    <col min="128" max="128" width="33" bestFit="1" customWidth="1"/>
    <col min="129" max="129" width="53.90625" bestFit="1" customWidth="1"/>
    <col min="130" max="130" width="38.6328125" bestFit="1" customWidth="1"/>
    <col min="131" max="131" width="33" bestFit="1" customWidth="1"/>
    <col min="132" max="132" width="53.90625" bestFit="1" customWidth="1"/>
    <col min="133" max="133" width="38.6328125" bestFit="1" customWidth="1"/>
    <col min="134" max="134" width="33" bestFit="1" customWidth="1"/>
    <col min="135" max="135" width="53.90625" bestFit="1" customWidth="1"/>
    <col min="136" max="136" width="38.6328125" bestFit="1" customWidth="1"/>
    <col min="137" max="137" width="33" bestFit="1" customWidth="1"/>
    <col min="138" max="138" width="53.90625" bestFit="1" customWidth="1"/>
    <col min="139" max="139" width="38.6328125" bestFit="1" customWidth="1"/>
    <col min="140" max="140" width="33" bestFit="1" customWidth="1"/>
    <col min="141" max="141" width="53.90625" bestFit="1" customWidth="1"/>
    <col min="142" max="142" width="38.6328125" bestFit="1" customWidth="1"/>
    <col min="143" max="143" width="33" bestFit="1" customWidth="1"/>
    <col min="144" max="144" width="53.90625" bestFit="1" customWidth="1"/>
    <col min="145" max="145" width="38.6328125" bestFit="1" customWidth="1"/>
    <col min="146" max="146" width="33" bestFit="1" customWidth="1"/>
    <col min="147" max="147" width="53.90625" bestFit="1" customWidth="1"/>
    <col min="148" max="148" width="38.6328125" bestFit="1" customWidth="1"/>
    <col min="149" max="149" width="33" bestFit="1" customWidth="1"/>
    <col min="150" max="150" width="53.90625" bestFit="1" customWidth="1"/>
    <col min="151" max="151" width="38.6328125" bestFit="1" customWidth="1"/>
    <col min="152" max="152" width="33" bestFit="1" customWidth="1"/>
    <col min="153" max="153" width="53.90625" bestFit="1" customWidth="1"/>
    <col min="154" max="154" width="38.6328125" bestFit="1" customWidth="1"/>
    <col min="155" max="155" width="33" bestFit="1" customWidth="1"/>
    <col min="156" max="156" width="53.90625" bestFit="1" customWidth="1"/>
    <col min="157" max="157" width="38.6328125" bestFit="1" customWidth="1"/>
    <col min="158" max="158" width="33" bestFit="1" customWidth="1"/>
    <col min="159" max="159" width="53.90625" bestFit="1" customWidth="1"/>
    <col min="160" max="160" width="38.6328125" bestFit="1" customWidth="1"/>
    <col min="161" max="161" width="33" bestFit="1" customWidth="1"/>
    <col min="162" max="162" width="53.90625" bestFit="1" customWidth="1"/>
    <col min="163" max="163" width="38.6328125" bestFit="1" customWidth="1"/>
    <col min="164" max="164" width="33" bestFit="1" customWidth="1"/>
    <col min="165" max="165" width="53.90625" bestFit="1" customWidth="1"/>
    <col min="166" max="166" width="38.6328125" bestFit="1" customWidth="1"/>
    <col min="167" max="167" width="33" bestFit="1" customWidth="1"/>
    <col min="168" max="168" width="53.90625" bestFit="1" customWidth="1"/>
    <col min="169" max="169" width="38.6328125" bestFit="1" customWidth="1"/>
    <col min="170" max="170" width="33" bestFit="1" customWidth="1"/>
    <col min="171" max="171" width="53.90625" bestFit="1" customWidth="1"/>
    <col min="172" max="172" width="38.6328125" bestFit="1" customWidth="1"/>
    <col min="173" max="173" width="33" bestFit="1" customWidth="1"/>
    <col min="174" max="174" width="53.90625" bestFit="1" customWidth="1"/>
    <col min="175" max="175" width="38.6328125" bestFit="1" customWidth="1"/>
    <col min="176" max="176" width="33" bestFit="1" customWidth="1"/>
    <col min="177" max="177" width="53.90625" bestFit="1" customWidth="1"/>
    <col min="178" max="178" width="38.6328125" bestFit="1" customWidth="1"/>
    <col min="179" max="179" width="33" bestFit="1" customWidth="1"/>
    <col min="180" max="180" width="53.90625" bestFit="1" customWidth="1"/>
    <col min="181" max="181" width="38.6328125" bestFit="1" customWidth="1"/>
    <col min="182" max="182" width="33" bestFit="1" customWidth="1"/>
    <col min="183" max="183" width="53.90625" bestFit="1" customWidth="1"/>
    <col min="184" max="184" width="38.6328125" bestFit="1" customWidth="1"/>
    <col min="185" max="185" width="33" bestFit="1" customWidth="1"/>
    <col min="186" max="186" width="53.90625" bestFit="1" customWidth="1"/>
    <col min="187" max="187" width="38.6328125" bestFit="1" customWidth="1"/>
    <col min="188" max="188" width="33" bestFit="1" customWidth="1"/>
    <col min="189" max="189" width="53.90625" bestFit="1" customWidth="1"/>
    <col min="190" max="190" width="38.6328125" bestFit="1" customWidth="1"/>
    <col min="191" max="191" width="33" bestFit="1" customWidth="1"/>
    <col min="192" max="192" width="53.90625" bestFit="1" customWidth="1"/>
    <col min="193" max="193" width="38.6328125" bestFit="1" customWidth="1"/>
    <col min="194" max="194" width="33" bestFit="1" customWidth="1"/>
    <col min="195" max="195" width="53.90625" bestFit="1" customWidth="1"/>
    <col min="196" max="196" width="38.6328125" bestFit="1" customWidth="1"/>
    <col min="197" max="197" width="33" bestFit="1" customWidth="1"/>
    <col min="198" max="198" width="53.90625" bestFit="1" customWidth="1"/>
    <col min="199" max="199" width="38.6328125" bestFit="1" customWidth="1"/>
    <col min="200" max="200" width="33" bestFit="1" customWidth="1"/>
    <col min="201" max="201" width="53.90625" bestFit="1" customWidth="1"/>
    <col min="202" max="202" width="38.6328125" bestFit="1" customWidth="1"/>
    <col min="203" max="203" width="33" bestFit="1" customWidth="1"/>
    <col min="204" max="204" width="53.90625" bestFit="1" customWidth="1"/>
    <col min="205" max="205" width="38.6328125" bestFit="1" customWidth="1"/>
    <col min="206" max="206" width="33" bestFit="1" customWidth="1"/>
    <col min="207" max="207" width="53.90625" bestFit="1" customWidth="1"/>
    <col min="208" max="208" width="38.6328125" bestFit="1" customWidth="1"/>
    <col min="209" max="209" width="33" bestFit="1" customWidth="1"/>
    <col min="210" max="210" width="53.90625" bestFit="1" customWidth="1"/>
    <col min="211" max="211" width="38.6328125" bestFit="1" customWidth="1"/>
    <col min="212" max="212" width="33" bestFit="1" customWidth="1"/>
    <col min="213" max="213" width="53.90625" bestFit="1" customWidth="1"/>
    <col min="214" max="214" width="38.6328125" bestFit="1" customWidth="1"/>
    <col min="215" max="215" width="33" bestFit="1" customWidth="1"/>
    <col min="216" max="216" width="53.90625" bestFit="1" customWidth="1"/>
    <col min="217" max="217" width="38.6328125" bestFit="1" customWidth="1"/>
    <col min="218" max="218" width="33" bestFit="1" customWidth="1"/>
    <col min="219" max="219" width="53.90625" bestFit="1" customWidth="1"/>
    <col min="220" max="220" width="38.6328125" bestFit="1" customWidth="1"/>
    <col min="221" max="221" width="33" bestFit="1" customWidth="1"/>
    <col min="222" max="222" width="53.90625" bestFit="1" customWidth="1"/>
    <col min="223" max="223" width="38.6328125" bestFit="1" customWidth="1"/>
    <col min="224" max="224" width="33" bestFit="1" customWidth="1"/>
    <col min="225" max="225" width="53.90625" bestFit="1" customWidth="1"/>
    <col min="226" max="226" width="38.6328125" bestFit="1" customWidth="1"/>
    <col min="227" max="227" width="33" bestFit="1" customWidth="1"/>
    <col min="228" max="228" width="53.90625" bestFit="1" customWidth="1"/>
    <col min="229" max="229" width="38.6328125" bestFit="1" customWidth="1"/>
    <col min="230" max="230" width="33" bestFit="1" customWidth="1"/>
    <col min="231" max="231" width="53.90625" bestFit="1" customWidth="1"/>
    <col min="232" max="232" width="38.6328125" bestFit="1" customWidth="1"/>
    <col min="233" max="233" width="33" bestFit="1" customWidth="1"/>
    <col min="234" max="234" width="53.90625" bestFit="1" customWidth="1"/>
    <col min="235" max="235" width="38.6328125" bestFit="1" customWidth="1"/>
    <col min="236" max="236" width="33" bestFit="1" customWidth="1"/>
    <col min="237" max="237" width="53.90625" bestFit="1" customWidth="1"/>
    <col min="238" max="238" width="38.6328125" bestFit="1" customWidth="1"/>
    <col min="239" max="239" width="33" bestFit="1" customWidth="1"/>
    <col min="240" max="240" width="53.90625" bestFit="1" customWidth="1"/>
    <col min="241" max="241" width="38.6328125" bestFit="1" customWidth="1"/>
    <col min="242" max="242" width="33" bestFit="1" customWidth="1"/>
    <col min="243" max="243" width="53.90625" bestFit="1" customWidth="1"/>
    <col min="244" max="244" width="38.6328125" bestFit="1" customWidth="1"/>
    <col min="245" max="245" width="33" bestFit="1" customWidth="1"/>
    <col min="246" max="246" width="53.90625" bestFit="1" customWidth="1"/>
    <col min="247" max="247" width="38.6328125" bestFit="1" customWidth="1"/>
    <col min="248" max="248" width="33" bestFit="1" customWidth="1"/>
    <col min="249" max="249" width="53.90625" bestFit="1" customWidth="1"/>
    <col min="250" max="250" width="38.6328125" bestFit="1" customWidth="1"/>
    <col min="251" max="251" width="33" bestFit="1" customWidth="1"/>
    <col min="252" max="252" width="53.90625" bestFit="1" customWidth="1"/>
    <col min="253" max="253" width="38.6328125" bestFit="1" customWidth="1"/>
    <col min="254" max="254" width="33" bestFit="1" customWidth="1"/>
    <col min="255" max="255" width="53.90625" bestFit="1" customWidth="1"/>
    <col min="256" max="256" width="38.6328125" bestFit="1" customWidth="1"/>
    <col min="257" max="257" width="33" bestFit="1" customWidth="1"/>
    <col min="258" max="258" width="53.90625" bestFit="1" customWidth="1"/>
    <col min="259" max="259" width="38.6328125" bestFit="1" customWidth="1"/>
    <col min="260" max="260" width="33" bestFit="1" customWidth="1"/>
    <col min="261" max="261" width="53.90625" bestFit="1" customWidth="1"/>
    <col min="262" max="262" width="38.6328125" bestFit="1" customWidth="1"/>
    <col min="263" max="263" width="33" bestFit="1" customWidth="1"/>
    <col min="264" max="264" width="53.90625" bestFit="1" customWidth="1"/>
    <col min="265" max="265" width="38.6328125" bestFit="1" customWidth="1"/>
    <col min="266" max="266" width="33" bestFit="1" customWidth="1"/>
    <col min="267" max="267" width="53.90625" bestFit="1" customWidth="1"/>
    <col min="268" max="268" width="38.6328125" bestFit="1" customWidth="1"/>
    <col min="269" max="269" width="33" bestFit="1" customWidth="1"/>
    <col min="270" max="270" width="53.90625" bestFit="1" customWidth="1"/>
    <col min="271" max="271" width="38.6328125" bestFit="1" customWidth="1"/>
    <col min="272" max="272" width="33" bestFit="1" customWidth="1"/>
    <col min="273" max="273" width="53.90625" bestFit="1" customWidth="1"/>
    <col min="274" max="274" width="38.6328125" bestFit="1" customWidth="1"/>
    <col min="275" max="275" width="33" bestFit="1" customWidth="1"/>
    <col min="276" max="276" width="53.90625" bestFit="1" customWidth="1"/>
    <col min="277" max="277" width="38.6328125" bestFit="1" customWidth="1"/>
    <col min="278" max="278" width="33" bestFit="1" customWidth="1"/>
    <col min="279" max="279" width="53.90625" bestFit="1" customWidth="1"/>
    <col min="280" max="280" width="38.6328125" bestFit="1" customWidth="1"/>
    <col min="281" max="281" width="33" bestFit="1" customWidth="1"/>
    <col min="282" max="282" width="53.90625" bestFit="1" customWidth="1"/>
    <col min="283" max="283" width="38.6328125" bestFit="1" customWidth="1"/>
    <col min="284" max="284" width="33" bestFit="1" customWidth="1"/>
    <col min="285" max="285" width="53.90625" bestFit="1" customWidth="1"/>
    <col min="286" max="286" width="38.6328125" bestFit="1" customWidth="1"/>
    <col min="287" max="287" width="33" bestFit="1" customWidth="1"/>
    <col min="288" max="288" width="53.90625" bestFit="1" customWidth="1"/>
    <col min="289" max="289" width="38.6328125" bestFit="1" customWidth="1"/>
    <col min="290" max="290" width="33" bestFit="1" customWidth="1"/>
    <col min="291" max="291" width="53.90625" bestFit="1" customWidth="1"/>
    <col min="292" max="292" width="38.6328125" bestFit="1" customWidth="1"/>
    <col min="293" max="293" width="33" bestFit="1" customWidth="1"/>
    <col min="294" max="294" width="53.90625" bestFit="1" customWidth="1"/>
    <col min="295" max="295" width="38.6328125" bestFit="1" customWidth="1"/>
    <col min="296" max="296" width="33" bestFit="1" customWidth="1"/>
    <col min="297" max="297" width="53.90625" bestFit="1" customWidth="1"/>
    <col min="298" max="298" width="38.6328125" bestFit="1" customWidth="1"/>
    <col min="299" max="299" width="33" bestFit="1" customWidth="1"/>
    <col min="300" max="300" width="53.90625" bestFit="1" customWidth="1"/>
    <col min="301" max="301" width="38.6328125" bestFit="1" customWidth="1"/>
    <col min="302" max="302" width="33" bestFit="1" customWidth="1"/>
    <col min="303" max="303" width="53.90625" bestFit="1" customWidth="1"/>
    <col min="304" max="304" width="38.6328125" bestFit="1" customWidth="1"/>
    <col min="305" max="305" width="33" bestFit="1" customWidth="1"/>
    <col min="306" max="306" width="53.90625" bestFit="1" customWidth="1"/>
    <col min="307" max="307" width="38.6328125" bestFit="1" customWidth="1"/>
    <col min="308" max="308" width="33" bestFit="1" customWidth="1"/>
    <col min="309" max="309" width="53.90625" bestFit="1" customWidth="1"/>
    <col min="310" max="310" width="38.6328125" bestFit="1" customWidth="1"/>
    <col min="311" max="311" width="33" bestFit="1" customWidth="1"/>
    <col min="312" max="312" width="53.90625" bestFit="1" customWidth="1"/>
    <col min="313" max="313" width="38.6328125" bestFit="1" customWidth="1"/>
    <col min="314" max="314" width="33" bestFit="1" customWidth="1"/>
    <col min="315" max="315" width="53.90625" bestFit="1" customWidth="1"/>
    <col min="316" max="316" width="38.6328125" bestFit="1" customWidth="1"/>
    <col min="317" max="317" width="33" bestFit="1" customWidth="1"/>
    <col min="318" max="318" width="53.90625" bestFit="1" customWidth="1"/>
    <col min="319" max="319" width="38.6328125" bestFit="1" customWidth="1"/>
    <col min="320" max="320" width="33" bestFit="1" customWidth="1"/>
    <col min="321" max="321" width="53.90625" bestFit="1" customWidth="1"/>
    <col min="322" max="322" width="38.6328125" bestFit="1" customWidth="1"/>
    <col min="323" max="323" width="33" bestFit="1" customWidth="1"/>
    <col min="324" max="324" width="53.90625" bestFit="1" customWidth="1"/>
    <col min="325" max="325" width="38.6328125" bestFit="1" customWidth="1"/>
    <col min="326" max="326" width="33" bestFit="1" customWidth="1"/>
    <col min="327" max="327" width="53.90625" bestFit="1" customWidth="1"/>
    <col min="328" max="328" width="38.6328125" bestFit="1" customWidth="1"/>
    <col min="329" max="329" width="33" bestFit="1" customWidth="1"/>
    <col min="330" max="330" width="53.90625" bestFit="1" customWidth="1"/>
    <col min="331" max="331" width="38.6328125" bestFit="1" customWidth="1"/>
    <col min="332" max="332" width="33" bestFit="1" customWidth="1"/>
    <col min="333" max="333" width="53.90625" bestFit="1" customWidth="1"/>
    <col min="334" max="335" width="38.6328125" bestFit="1" customWidth="1"/>
    <col min="336" max="336" width="45.6328125" bestFit="1" customWidth="1"/>
    <col min="337" max="337" width="51.36328125" bestFit="1" customWidth="1"/>
    <col min="338" max="338" width="33" bestFit="1" customWidth="1"/>
    <col min="339" max="339" width="38.6328125" bestFit="1" customWidth="1"/>
    <col min="340" max="340" width="45.6328125" bestFit="1" customWidth="1"/>
    <col min="341" max="341" width="51.36328125" bestFit="1" customWidth="1"/>
    <col min="342" max="342" width="33" bestFit="1" customWidth="1"/>
    <col min="343" max="343" width="38.6328125" bestFit="1" customWidth="1"/>
    <col min="344" max="344" width="45.6328125" bestFit="1" customWidth="1"/>
    <col min="345" max="345" width="51.36328125" bestFit="1" customWidth="1"/>
    <col min="346" max="346" width="33" bestFit="1" customWidth="1"/>
    <col min="347" max="347" width="38.6328125" bestFit="1" customWidth="1"/>
    <col min="348" max="348" width="45.6328125" bestFit="1" customWidth="1"/>
    <col min="349" max="349" width="51.36328125" bestFit="1" customWidth="1"/>
    <col min="350" max="350" width="33" bestFit="1" customWidth="1"/>
    <col min="351" max="351" width="38.6328125" bestFit="1" customWidth="1"/>
    <col min="352" max="352" width="45.6328125" bestFit="1" customWidth="1"/>
    <col min="353" max="353" width="51.36328125" bestFit="1" customWidth="1"/>
    <col min="354" max="354" width="33" bestFit="1" customWidth="1"/>
    <col min="355" max="355" width="38.6328125" bestFit="1" customWidth="1"/>
    <col min="356" max="356" width="45.6328125" bestFit="1" customWidth="1"/>
    <col min="357" max="357" width="51.36328125" bestFit="1" customWidth="1"/>
    <col min="358" max="358" width="33" bestFit="1" customWidth="1"/>
    <col min="359" max="359" width="38.6328125" bestFit="1" customWidth="1"/>
    <col min="360" max="360" width="44.81640625" bestFit="1" customWidth="1"/>
    <col min="361" max="361" width="50.453125" bestFit="1" customWidth="1"/>
    <col min="362" max="362" width="33" bestFit="1" customWidth="1"/>
    <col min="363" max="363" width="38.6328125" bestFit="1" customWidth="1"/>
    <col min="364" max="364" width="45.6328125" bestFit="1" customWidth="1"/>
    <col min="365" max="365" width="51.36328125" bestFit="1" customWidth="1"/>
    <col min="366" max="366" width="33" bestFit="1" customWidth="1"/>
    <col min="367" max="367" width="38.6328125" bestFit="1" customWidth="1"/>
    <col min="368" max="368" width="45.6328125" bestFit="1" customWidth="1"/>
    <col min="369" max="369" width="51.36328125" bestFit="1" customWidth="1"/>
    <col min="370" max="370" width="33" bestFit="1" customWidth="1"/>
    <col min="371" max="371" width="38.6328125" bestFit="1" customWidth="1"/>
    <col min="372" max="372" width="45.6328125" bestFit="1" customWidth="1"/>
    <col min="373" max="373" width="51.36328125" bestFit="1" customWidth="1"/>
    <col min="374" max="374" width="33" bestFit="1" customWidth="1"/>
    <col min="375" max="375" width="38.6328125" bestFit="1" customWidth="1"/>
    <col min="376" max="376" width="45.1796875" bestFit="1" customWidth="1"/>
    <col min="377" max="377" width="50.90625" bestFit="1" customWidth="1"/>
    <col min="378" max="378" width="33" bestFit="1" customWidth="1"/>
    <col min="379" max="379" width="38.6328125" bestFit="1" customWidth="1"/>
    <col min="380" max="380" width="45.6328125" bestFit="1" customWidth="1"/>
    <col min="381" max="381" width="51.36328125" bestFit="1" customWidth="1"/>
    <col min="382" max="382" width="33" bestFit="1" customWidth="1"/>
    <col min="383" max="383" width="38.6328125" bestFit="1" customWidth="1"/>
    <col min="384" max="384" width="45.6328125" bestFit="1" customWidth="1"/>
    <col min="385" max="385" width="51.36328125" bestFit="1" customWidth="1"/>
    <col min="386" max="386" width="33" bestFit="1" customWidth="1"/>
    <col min="387" max="387" width="38.6328125" bestFit="1" customWidth="1"/>
    <col min="388" max="388" width="45.6328125" bestFit="1" customWidth="1"/>
    <col min="389" max="389" width="51.36328125" bestFit="1" customWidth="1"/>
    <col min="390" max="390" width="33" bestFit="1" customWidth="1"/>
    <col min="391" max="391" width="38.6328125" bestFit="1" customWidth="1"/>
    <col min="392" max="392" width="45.6328125" bestFit="1" customWidth="1"/>
    <col min="393" max="393" width="51.36328125" bestFit="1" customWidth="1"/>
    <col min="394" max="394" width="33" bestFit="1" customWidth="1"/>
    <col min="395" max="395" width="38.6328125" bestFit="1" customWidth="1"/>
    <col min="396" max="396" width="45.6328125" bestFit="1" customWidth="1"/>
    <col min="397" max="397" width="51.36328125" bestFit="1" customWidth="1"/>
    <col min="398" max="398" width="33" bestFit="1" customWidth="1"/>
    <col min="399" max="399" width="38.6328125" bestFit="1" customWidth="1"/>
    <col min="400" max="400" width="45.6328125" bestFit="1" customWidth="1"/>
    <col min="401" max="401" width="51.36328125" bestFit="1" customWidth="1"/>
    <col min="402" max="402" width="33" bestFit="1" customWidth="1"/>
    <col min="403" max="403" width="38.6328125" bestFit="1" customWidth="1"/>
    <col min="404" max="404" width="45.6328125" bestFit="1" customWidth="1"/>
    <col min="405" max="405" width="51.36328125" bestFit="1" customWidth="1"/>
    <col min="406" max="406" width="33" bestFit="1" customWidth="1"/>
    <col min="407" max="407" width="38.6328125" bestFit="1" customWidth="1"/>
    <col min="408" max="408" width="45.6328125" bestFit="1" customWidth="1"/>
    <col min="409" max="409" width="51.36328125" bestFit="1" customWidth="1"/>
    <col min="410" max="410" width="33" bestFit="1" customWidth="1"/>
    <col min="411" max="411" width="38.6328125" bestFit="1" customWidth="1"/>
    <col min="412" max="412" width="45.6328125" bestFit="1" customWidth="1"/>
    <col min="413" max="413" width="51.36328125" bestFit="1" customWidth="1"/>
    <col min="414" max="414" width="33" bestFit="1" customWidth="1"/>
    <col min="415" max="415" width="38.6328125" bestFit="1" customWidth="1"/>
    <col min="416" max="416" width="45.6328125" bestFit="1" customWidth="1"/>
    <col min="417" max="417" width="51.36328125" bestFit="1" customWidth="1"/>
    <col min="418" max="418" width="33" bestFit="1" customWidth="1"/>
    <col min="419" max="419" width="38.6328125" bestFit="1" customWidth="1"/>
    <col min="420" max="420" width="45.6328125" bestFit="1" customWidth="1"/>
    <col min="421" max="421" width="51.36328125" bestFit="1" customWidth="1"/>
    <col min="422" max="422" width="33" bestFit="1" customWidth="1"/>
    <col min="423" max="423" width="38.6328125" bestFit="1" customWidth="1"/>
    <col min="424" max="424" width="45.6328125" bestFit="1" customWidth="1"/>
    <col min="425" max="425" width="51.36328125" bestFit="1" customWidth="1"/>
    <col min="426" max="426" width="33" bestFit="1" customWidth="1"/>
    <col min="427" max="427" width="38.6328125" bestFit="1" customWidth="1"/>
    <col min="428" max="428" width="45.6328125" bestFit="1" customWidth="1"/>
    <col min="429" max="429" width="51.36328125" bestFit="1" customWidth="1"/>
    <col min="430" max="430" width="33" bestFit="1" customWidth="1"/>
    <col min="431" max="431" width="38.6328125" bestFit="1" customWidth="1"/>
    <col min="432" max="432" width="45.6328125" bestFit="1" customWidth="1"/>
    <col min="433" max="433" width="51.36328125" bestFit="1" customWidth="1"/>
    <col min="434" max="434" width="33" bestFit="1" customWidth="1"/>
    <col min="435" max="435" width="38.6328125" bestFit="1" customWidth="1"/>
    <col min="436" max="436" width="45.6328125" bestFit="1" customWidth="1"/>
    <col min="437" max="437" width="51.36328125" bestFit="1" customWidth="1"/>
    <col min="438" max="438" width="33" bestFit="1" customWidth="1"/>
    <col min="439" max="439" width="38.6328125" bestFit="1" customWidth="1"/>
    <col min="440" max="440" width="45.6328125" bestFit="1" customWidth="1"/>
    <col min="441" max="441" width="51.36328125" bestFit="1" customWidth="1"/>
    <col min="442" max="442" width="33" bestFit="1" customWidth="1"/>
    <col min="443" max="443" width="38.6328125" bestFit="1" customWidth="1"/>
    <col min="444" max="444" width="45.6328125" bestFit="1" customWidth="1"/>
    <col min="445" max="445" width="51.36328125" bestFit="1" customWidth="1"/>
    <col min="446" max="446" width="20.54296875" bestFit="1" customWidth="1"/>
  </cols>
  <sheetData>
    <row r="1" spans="1:25" x14ac:dyDescent="0.35">
      <c r="A1" s="16" t="s">
        <v>26</v>
      </c>
      <c r="B1" s="15"/>
      <c r="D1" s="16" t="s">
        <v>27</v>
      </c>
      <c r="E1" s="15"/>
      <c r="G1" s="16" t="s">
        <v>37</v>
      </c>
      <c r="H1" s="15"/>
      <c r="I1" s="15"/>
      <c r="J1" s="15"/>
      <c r="K1" s="15"/>
      <c r="M1" s="16" t="s">
        <v>44</v>
      </c>
      <c r="N1" s="15"/>
      <c r="O1" s="15"/>
      <c r="Q1" s="16" t="s">
        <v>45</v>
      </c>
      <c r="R1" s="15"/>
      <c r="T1" s="16" t="s">
        <v>46</v>
      </c>
      <c r="U1" s="15"/>
      <c r="V1" s="15"/>
      <c r="X1" s="13" t="s">
        <v>38</v>
      </c>
      <c r="Y1" s="13"/>
    </row>
    <row r="2" spans="1:25" x14ac:dyDescent="0.35">
      <c r="A2" s="3" t="s">
        <v>24</v>
      </c>
      <c r="B2" t="s">
        <v>25</v>
      </c>
      <c r="D2" s="3" t="s">
        <v>0</v>
      </c>
      <c r="E2" t="s">
        <v>42</v>
      </c>
      <c r="G2" s="3" t="s">
        <v>24</v>
      </c>
      <c r="H2" t="s">
        <v>32</v>
      </c>
      <c r="I2" t="s">
        <v>29</v>
      </c>
      <c r="J2" t="s">
        <v>30</v>
      </c>
      <c r="K2" t="s">
        <v>31</v>
      </c>
      <c r="M2" s="3" t="s">
        <v>24</v>
      </c>
      <c r="N2" t="s">
        <v>30</v>
      </c>
      <c r="O2" t="s">
        <v>31</v>
      </c>
      <c r="Q2" s="3" t="s">
        <v>24</v>
      </c>
      <c r="R2" t="s">
        <v>28</v>
      </c>
      <c r="T2" s="3" t="s">
        <v>1</v>
      </c>
      <c r="U2" t="s">
        <v>42</v>
      </c>
      <c r="X2" s="3" t="s">
        <v>24</v>
      </c>
      <c r="Y2" t="s">
        <v>32</v>
      </c>
    </row>
    <row r="3" spans="1:25" x14ac:dyDescent="0.35">
      <c r="A3" s="4" t="s">
        <v>17</v>
      </c>
      <c r="B3" s="12">
        <v>14535.91</v>
      </c>
      <c r="G3" s="4" t="s">
        <v>17</v>
      </c>
      <c r="H3" s="2">
        <v>3245.3</v>
      </c>
      <c r="I3" s="2">
        <v>1016.3700000000002</v>
      </c>
      <c r="J3" s="12">
        <v>219.17000000000002</v>
      </c>
      <c r="K3" s="12">
        <v>176.32999999999998</v>
      </c>
      <c r="M3" s="4">
        <v>2015</v>
      </c>
      <c r="N3" s="12">
        <v>210</v>
      </c>
      <c r="O3" s="12">
        <v>146.72</v>
      </c>
      <c r="Q3" s="4" t="s">
        <v>18</v>
      </c>
      <c r="R3" s="1">
        <v>20386.270000000004</v>
      </c>
      <c r="X3" s="4" t="s">
        <v>17</v>
      </c>
      <c r="Y3" s="2">
        <v>3245.3</v>
      </c>
    </row>
    <row r="4" spans="1:25" x14ac:dyDescent="0.35">
      <c r="A4" s="4" t="s">
        <v>18</v>
      </c>
      <c r="B4" s="12">
        <v>13319.29</v>
      </c>
      <c r="D4" s="3" t="s">
        <v>24</v>
      </c>
      <c r="E4" t="s">
        <v>25</v>
      </c>
      <c r="G4" s="4" t="s">
        <v>18</v>
      </c>
      <c r="H4" s="2">
        <v>2589.0700000000006</v>
      </c>
      <c r="I4" s="2">
        <v>1038.54</v>
      </c>
      <c r="J4" s="12">
        <v>310.02000000000004</v>
      </c>
      <c r="K4" s="12">
        <v>145.02000000000001</v>
      </c>
      <c r="M4" s="4">
        <v>2016</v>
      </c>
      <c r="N4" s="12">
        <v>178.68000000000004</v>
      </c>
      <c r="O4" s="12">
        <v>138.25</v>
      </c>
      <c r="Q4" s="4" t="s">
        <v>10</v>
      </c>
      <c r="R4" s="1">
        <v>20098.82</v>
      </c>
      <c r="T4" s="3" t="s">
        <v>24</v>
      </c>
      <c r="U4" t="s">
        <v>29</v>
      </c>
      <c r="V4" t="s">
        <v>32</v>
      </c>
      <c r="X4" s="4" t="s">
        <v>18</v>
      </c>
      <c r="Y4" s="2">
        <v>2589.0700000000006</v>
      </c>
    </row>
    <row r="5" spans="1:25" x14ac:dyDescent="0.35">
      <c r="A5" s="4" t="s">
        <v>11</v>
      </c>
      <c r="B5" s="12">
        <v>12107.63</v>
      </c>
      <c r="D5" s="4">
        <v>2015</v>
      </c>
      <c r="E5" s="12">
        <v>8817.2099999999991</v>
      </c>
      <c r="G5" s="4" t="s">
        <v>10</v>
      </c>
      <c r="H5" s="2">
        <v>3043.89</v>
      </c>
      <c r="I5" s="2">
        <v>1039.79</v>
      </c>
      <c r="J5" s="12">
        <v>224.13</v>
      </c>
      <c r="K5" s="12">
        <v>132.97999999999999</v>
      </c>
      <c r="M5" s="4">
        <v>2017</v>
      </c>
      <c r="N5" s="12">
        <v>187.51</v>
      </c>
      <c r="O5" s="12">
        <v>131.54999999999998</v>
      </c>
      <c r="Q5" s="4" t="s">
        <v>17</v>
      </c>
      <c r="R5" s="1">
        <v>18638.97</v>
      </c>
      <c r="T5" s="5">
        <v>220.09</v>
      </c>
      <c r="U5" s="2">
        <v>56.45</v>
      </c>
      <c r="V5" s="2">
        <v>296.16000000000003</v>
      </c>
      <c r="X5" s="4" t="s">
        <v>10</v>
      </c>
      <c r="Y5" s="2">
        <v>3043.89</v>
      </c>
    </row>
    <row r="6" spans="1:25" x14ac:dyDescent="0.35">
      <c r="A6" s="4" t="s">
        <v>10</v>
      </c>
      <c r="B6" s="12">
        <v>12027.64</v>
      </c>
      <c r="D6" s="4">
        <v>2016</v>
      </c>
      <c r="E6" s="12">
        <v>10285.5</v>
      </c>
      <c r="G6" s="4" t="s">
        <v>14</v>
      </c>
      <c r="H6" s="2">
        <v>2755.07</v>
      </c>
      <c r="I6" s="2">
        <v>935.61999999999989</v>
      </c>
      <c r="J6" s="12">
        <v>198.99</v>
      </c>
      <c r="K6" s="12">
        <v>141.53</v>
      </c>
      <c r="M6" s="4">
        <v>2018</v>
      </c>
      <c r="N6" s="12">
        <v>262.45</v>
      </c>
      <c r="O6" s="12">
        <v>115.81</v>
      </c>
      <c r="Q6" s="4" t="s">
        <v>12</v>
      </c>
      <c r="R6" s="1">
        <v>18251.7</v>
      </c>
      <c r="T6" s="5">
        <v>225.38</v>
      </c>
      <c r="U6" s="2">
        <v>30.55</v>
      </c>
      <c r="V6" s="2">
        <v>95.47</v>
      </c>
      <c r="X6" s="4" t="s">
        <v>14</v>
      </c>
      <c r="Y6" s="2">
        <v>2755.07</v>
      </c>
    </row>
    <row r="7" spans="1:25" x14ac:dyDescent="0.35">
      <c r="A7" s="4" t="s">
        <v>15</v>
      </c>
      <c r="B7" s="12">
        <v>11408.310000000001</v>
      </c>
      <c r="D7" s="4">
        <v>2017</v>
      </c>
      <c r="E7" s="12">
        <v>11065.61</v>
      </c>
      <c r="G7" s="4" t="s">
        <v>12</v>
      </c>
      <c r="H7" s="2">
        <v>2811.21</v>
      </c>
      <c r="I7" s="2">
        <v>937.57</v>
      </c>
      <c r="J7" s="12">
        <v>261.58</v>
      </c>
      <c r="K7" s="12">
        <v>149.60999999999999</v>
      </c>
      <c r="M7" s="4">
        <v>2019</v>
      </c>
      <c r="N7" s="12">
        <v>220.97</v>
      </c>
      <c r="O7" s="12">
        <v>122.02999999999999</v>
      </c>
      <c r="Q7" s="4" t="s">
        <v>16</v>
      </c>
      <c r="R7" s="1">
        <v>17783.460000000003</v>
      </c>
      <c r="T7" s="5">
        <v>228.65</v>
      </c>
      <c r="U7" s="2">
        <v>77.260000000000005</v>
      </c>
      <c r="V7" s="2">
        <v>385.96</v>
      </c>
      <c r="X7" s="4" t="s">
        <v>12</v>
      </c>
      <c r="Y7" s="2">
        <v>2811.21</v>
      </c>
    </row>
    <row r="8" spans="1:25" x14ac:dyDescent="0.35">
      <c r="A8" s="4" t="s">
        <v>9</v>
      </c>
      <c r="B8" s="12">
        <v>11158.329999999998</v>
      </c>
      <c r="D8" s="4">
        <v>2018</v>
      </c>
      <c r="E8" s="12">
        <v>13025.96</v>
      </c>
      <c r="G8" s="4" t="s">
        <v>11</v>
      </c>
      <c r="H8" s="2">
        <v>2852.7000000000003</v>
      </c>
      <c r="I8" s="2">
        <v>949.28</v>
      </c>
      <c r="J8" s="12">
        <v>264.01</v>
      </c>
      <c r="K8" s="12">
        <v>156.16</v>
      </c>
      <c r="M8" s="4">
        <v>2020</v>
      </c>
      <c r="N8" s="12">
        <v>278.2</v>
      </c>
      <c r="O8" s="12">
        <v>128.46</v>
      </c>
      <c r="Q8" s="4" t="s">
        <v>11</v>
      </c>
      <c r="R8" s="1">
        <v>17435.21</v>
      </c>
      <c r="T8" s="5">
        <v>250.46</v>
      </c>
      <c r="U8" s="2">
        <v>65.27</v>
      </c>
      <c r="V8" s="2">
        <v>224.65</v>
      </c>
      <c r="X8" s="4" t="s">
        <v>11</v>
      </c>
      <c r="Y8" s="2">
        <v>2852.7000000000003</v>
      </c>
    </row>
    <row r="9" spans="1:25" x14ac:dyDescent="0.35">
      <c r="A9" s="4" t="s">
        <v>16</v>
      </c>
      <c r="B9" s="12">
        <v>10640.47</v>
      </c>
      <c r="D9" s="4">
        <v>2019</v>
      </c>
      <c r="E9" s="12">
        <v>11873.94</v>
      </c>
      <c r="G9" s="4" t="s">
        <v>15</v>
      </c>
      <c r="H9" s="2">
        <v>3008.86</v>
      </c>
      <c r="I9" s="2">
        <v>893.55000000000007</v>
      </c>
      <c r="J9" s="12">
        <v>258.76</v>
      </c>
      <c r="K9" s="12">
        <v>145.63</v>
      </c>
      <c r="M9" s="4">
        <v>2021</v>
      </c>
      <c r="N9" s="12">
        <v>193.49999999999997</v>
      </c>
      <c r="O9" s="12">
        <v>190.74</v>
      </c>
      <c r="Q9" s="4" t="s">
        <v>14</v>
      </c>
      <c r="R9" s="1">
        <v>17189.71</v>
      </c>
      <c r="T9" s="5">
        <v>301.39</v>
      </c>
      <c r="U9" s="2">
        <v>62.5</v>
      </c>
      <c r="V9" s="2">
        <v>156.86000000000001</v>
      </c>
      <c r="X9" s="4" t="s">
        <v>15</v>
      </c>
      <c r="Y9" s="2">
        <v>3008.86</v>
      </c>
    </row>
    <row r="10" spans="1:25" x14ac:dyDescent="0.35">
      <c r="A10" s="4" t="s">
        <v>14</v>
      </c>
      <c r="B10" s="12">
        <v>10407.280000000001</v>
      </c>
      <c r="D10" s="4">
        <v>2020</v>
      </c>
      <c r="E10" s="12">
        <v>9621.77</v>
      </c>
      <c r="G10" s="4" t="s">
        <v>16</v>
      </c>
      <c r="H10" s="2">
        <v>3141.74</v>
      </c>
      <c r="I10" s="2">
        <v>921.30000000000007</v>
      </c>
      <c r="J10" s="12">
        <v>251.06</v>
      </c>
      <c r="K10" s="12">
        <v>161.03</v>
      </c>
      <c r="M10" s="4">
        <v>2022</v>
      </c>
      <c r="N10" s="12">
        <v>186.18</v>
      </c>
      <c r="O10" s="12">
        <v>124.28</v>
      </c>
      <c r="Q10" s="4" t="s">
        <v>15</v>
      </c>
      <c r="R10" s="1">
        <v>15899.89</v>
      </c>
      <c r="T10" s="5">
        <v>311.20999999999998</v>
      </c>
      <c r="U10" s="2">
        <v>123.63</v>
      </c>
      <c r="V10" s="2">
        <v>111.37</v>
      </c>
      <c r="X10" s="4" t="s">
        <v>16</v>
      </c>
      <c r="Y10" s="2">
        <v>3141.74</v>
      </c>
    </row>
    <row r="11" spans="1:25" x14ac:dyDescent="0.35">
      <c r="A11" s="4" t="s">
        <v>12</v>
      </c>
      <c r="B11" s="12">
        <v>9901.5300000000007</v>
      </c>
      <c r="D11" s="4">
        <v>2021</v>
      </c>
      <c r="E11" s="12">
        <v>10763.369999999999</v>
      </c>
      <c r="G11" s="4" t="s">
        <v>13</v>
      </c>
      <c r="H11" s="2">
        <v>3697.5999999999995</v>
      </c>
      <c r="I11" s="2">
        <v>888.13999999999987</v>
      </c>
      <c r="J11" s="12">
        <v>199.20000000000002</v>
      </c>
      <c r="K11" s="12">
        <v>174.62</v>
      </c>
      <c r="M11" s="4">
        <v>2023</v>
      </c>
      <c r="N11" s="12">
        <v>259.56</v>
      </c>
      <c r="O11" s="12">
        <v>169.65999999999997</v>
      </c>
      <c r="Q11" s="4" t="s">
        <v>9</v>
      </c>
      <c r="R11" s="1">
        <v>13686.789999999997</v>
      </c>
      <c r="T11" s="5">
        <v>339.59</v>
      </c>
      <c r="U11" s="2">
        <v>63.46</v>
      </c>
      <c r="V11" s="2">
        <v>239.21</v>
      </c>
      <c r="X11" s="4" t="s">
        <v>13</v>
      </c>
      <c r="Y11" s="2">
        <v>3697.5999999999995</v>
      </c>
    </row>
    <row r="12" spans="1:25" x14ac:dyDescent="0.35">
      <c r="A12" s="4" t="s">
        <v>13</v>
      </c>
      <c r="B12" s="12">
        <v>8382.3999999999978</v>
      </c>
      <c r="D12" s="4">
        <v>2022</v>
      </c>
      <c r="E12" s="12">
        <v>7647.3299999999981</v>
      </c>
      <c r="G12" s="4" t="s">
        <v>9</v>
      </c>
      <c r="H12" s="2">
        <v>2455.0700000000002</v>
      </c>
      <c r="I12" s="2">
        <v>848.8599999999999</v>
      </c>
      <c r="J12" s="12">
        <v>205.97000000000003</v>
      </c>
      <c r="K12" s="12">
        <v>171.37</v>
      </c>
      <c r="M12" s="4">
        <v>2024</v>
      </c>
      <c r="N12" s="12">
        <v>184.07999999999998</v>
      </c>
      <c r="O12" s="12">
        <v>151.29</v>
      </c>
      <c r="Q12" s="4" t="s">
        <v>13</v>
      </c>
      <c r="R12" s="1">
        <v>13498.490000000002</v>
      </c>
      <c r="T12" s="5">
        <v>369.56</v>
      </c>
      <c r="U12" s="2">
        <v>114.65</v>
      </c>
      <c r="V12" s="2">
        <v>234.01</v>
      </c>
      <c r="X12" s="4" t="s">
        <v>9</v>
      </c>
      <c r="Y12" s="2">
        <v>2455.0700000000002</v>
      </c>
    </row>
    <row r="13" spans="1:25" x14ac:dyDescent="0.35">
      <c r="D13" s="4">
        <v>2023</v>
      </c>
      <c r="E13" s="12">
        <v>9428.0000000000018</v>
      </c>
      <c r="M13" s="4">
        <v>2025</v>
      </c>
      <c r="N13" s="12">
        <v>231.76000000000002</v>
      </c>
      <c r="O13" s="12">
        <v>135.49</v>
      </c>
      <c r="T13" s="5">
        <v>372.31</v>
      </c>
      <c r="U13" s="2">
        <v>62.89</v>
      </c>
      <c r="V13" s="2">
        <v>114.85</v>
      </c>
    </row>
    <row r="14" spans="1:25" x14ac:dyDescent="0.35">
      <c r="D14" s="4">
        <v>2024</v>
      </c>
      <c r="E14" s="12">
        <v>11228.14</v>
      </c>
      <c r="T14" s="5">
        <v>380.56</v>
      </c>
      <c r="U14" s="2">
        <v>79.17</v>
      </c>
      <c r="V14" s="2">
        <v>170.19</v>
      </c>
    </row>
    <row r="15" spans="1:25" x14ac:dyDescent="0.35">
      <c r="D15" s="4">
        <v>2025</v>
      </c>
      <c r="E15" s="12">
        <v>10131.960000000001</v>
      </c>
      <c r="T15" s="5">
        <v>449.1</v>
      </c>
      <c r="U15" s="2">
        <v>27.25</v>
      </c>
      <c r="V15" s="2">
        <v>453.75</v>
      </c>
    </row>
    <row r="16" spans="1:25" x14ac:dyDescent="0.35">
      <c r="T16" s="5">
        <v>458.93</v>
      </c>
      <c r="U16" s="2">
        <v>72.650000000000006</v>
      </c>
      <c r="V16" s="2">
        <v>238.54</v>
      </c>
    </row>
    <row r="17" spans="1:22" x14ac:dyDescent="0.35">
      <c r="A17" s="14" t="s">
        <v>33</v>
      </c>
      <c r="B17" s="14"/>
      <c r="T17" s="5">
        <v>470.41</v>
      </c>
      <c r="U17" s="2">
        <v>116.14</v>
      </c>
      <c r="V17" s="2">
        <v>241.26</v>
      </c>
    </row>
    <row r="18" spans="1:22" x14ac:dyDescent="0.35">
      <c r="A18" s="8" t="s">
        <v>34</v>
      </c>
      <c r="B18" s="7">
        <f>SUM('Cleaned data '!C:D)</f>
        <v>39069.52999999997</v>
      </c>
      <c r="T18" s="5">
        <v>483.61</v>
      </c>
      <c r="U18" s="2">
        <v>102.1</v>
      </c>
      <c r="V18" s="2">
        <v>444.2</v>
      </c>
    </row>
    <row r="19" spans="1:22" x14ac:dyDescent="0.35">
      <c r="A19" s="8" t="s">
        <v>35</v>
      </c>
      <c r="B19" s="6">
        <f>COUNT('Cleaned data '!C:C)</f>
        <v>110</v>
      </c>
      <c r="T19" s="5">
        <v>487.74</v>
      </c>
      <c r="U19" s="2">
        <v>60.98</v>
      </c>
      <c r="V19" s="2">
        <v>218.89</v>
      </c>
    </row>
    <row r="20" spans="1:22" x14ac:dyDescent="0.35">
      <c r="A20" s="8" t="s">
        <v>41</v>
      </c>
      <c r="B20" s="9">
        <f>AVERAGE('Cleaned data '!F:F)</f>
        <v>14.129818181818184</v>
      </c>
      <c r="T20" s="5">
        <v>517.6</v>
      </c>
      <c r="U20" s="2">
        <v>107.03</v>
      </c>
      <c r="V20" s="2">
        <v>438.43</v>
      </c>
    </row>
    <row r="21" spans="1:22" x14ac:dyDescent="0.35">
      <c r="A21" s="8" t="s">
        <v>36</v>
      </c>
      <c r="B21" s="9">
        <f>AVERAGE('Cleaned data '!E:E)</f>
        <v>21.753545454545453</v>
      </c>
      <c r="T21" s="5">
        <v>593.73</v>
      </c>
      <c r="U21" s="2">
        <v>100.59</v>
      </c>
      <c r="V21" s="2">
        <v>300.49</v>
      </c>
    </row>
    <row r="22" spans="1:22" x14ac:dyDescent="0.35">
      <c r="A22" s="8" t="s">
        <v>39</v>
      </c>
      <c r="B22" s="9">
        <f>SUM('Cleaned data '!H:H)</f>
        <v>113888.78999999996</v>
      </c>
      <c r="T22" s="5">
        <v>603.13</v>
      </c>
      <c r="U22" s="2">
        <v>43.47</v>
      </c>
      <c r="V22" s="2">
        <v>349.91</v>
      </c>
    </row>
    <row r="23" spans="1:22" x14ac:dyDescent="0.35">
      <c r="A23" s="8" t="s">
        <v>40</v>
      </c>
      <c r="B23" s="7">
        <f>SUM('Cleaned data '!G:G)</f>
        <v>172869.30999999991</v>
      </c>
      <c r="T23" s="5">
        <v>649.28</v>
      </c>
      <c r="U23" s="2">
        <v>89.39</v>
      </c>
      <c r="V23" s="2">
        <v>411.94</v>
      </c>
    </row>
    <row r="24" spans="1:22" s="11" customFormat="1" x14ac:dyDescent="0.35">
      <c r="A24"/>
      <c r="B24"/>
      <c r="T24" s="5">
        <v>657.41</v>
      </c>
      <c r="U24" s="2">
        <v>58.25</v>
      </c>
      <c r="V24" s="2">
        <v>267.07</v>
      </c>
    </row>
    <row r="25" spans="1:22" x14ac:dyDescent="0.35">
      <c r="T25" s="5">
        <v>667.79</v>
      </c>
      <c r="U25" s="2">
        <v>87.92</v>
      </c>
      <c r="V25" s="2">
        <v>447.89</v>
      </c>
    </row>
    <row r="26" spans="1:22" x14ac:dyDescent="0.35">
      <c r="T26" s="5">
        <v>731.68</v>
      </c>
      <c r="U26" s="2">
        <v>142.4</v>
      </c>
      <c r="V26" s="2">
        <v>112.33</v>
      </c>
    </row>
    <row r="27" spans="1:22" x14ac:dyDescent="0.35">
      <c r="T27" s="5">
        <v>755.94</v>
      </c>
      <c r="U27" s="2">
        <v>140.19999999999999</v>
      </c>
      <c r="V27" s="2">
        <v>234.44</v>
      </c>
    </row>
    <row r="28" spans="1:22" x14ac:dyDescent="0.35">
      <c r="T28" s="5">
        <v>777.42</v>
      </c>
      <c r="U28" s="2">
        <v>97.81</v>
      </c>
      <c r="V28" s="2">
        <v>83.93</v>
      </c>
    </row>
    <row r="29" spans="1:22" x14ac:dyDescent="0.35">
      <c r="T29" s="5">
        <v>780.8</v>
      </c>
      <c r="U29" s="2">
        <v>107.09</v>
      </c>
      <c r="V29" s="2">
        <v>484.23</v>
      </c>
    </row>
    <row r="30" spans="1:22" x14ac:dyDescent="0.35">
      <c r="T30" s="5">
        <v>806.79</v>
      </c>
      <c r="U30" s="2">
        <v>30.57</v>
      </c>
      <c r="V30" s="2">
        <v>252.77</v>
      </c>
    </row>
    <row r="31" spans="1:22" x14ac:dyDescent="0.35">
      <c r="T31" s="5">
        <v>816.45</v>
      </c>
      <c r="U31" s="2">
        <v>46.53</v>
      </c>
      <c r="V31" s="2">
        <v>258.61</v>
      </c>
    </row>
    <row r="32" spans="1:22" x14ac:dyDescent="0.35">
      <c r="T32" s="5">
        <v>838.38</v>
      </c>
      <c r="U32" s="2">
        <v>64.14</v>
      </c>
      <c r="V32" s="2">
        <v>117.55</v>
      </c>
    </row>
    <row r="33" spans="20:22" x14ac:dyDescent="0.35">
      <c r="T33" s="5">
        <v>912.69</v>
      </c>
      <c r="U33" s="2">
        <v>97.39</v>
      </c>
      <c r="V33" s="2">
        <v>373.42</v>
      </c>
    </row>
    <row r="34" spans="20:22" x14ac:dyDescent="0.35">
      <c r="T34" s="5">
        <v>1001.54</v>
      </c>
      <c r="U34" s="2">
        <v>63.17</v>
      </c>
      <c r="V34" s="2">
        <v>370.91</v>
      </c>
    </row>
    <row r="35" spans="20:22" x14ac:dyDescent="0.35">
      <c r="T35" s="5">
        <v>1006.76</v>
      </c>
      <c r="U35" s="2">
        <v>87.22</v>
      </c>
      <c r="V35" s="2">
        <v>145.26</v>
      </c>
    </row>
    <row r="36" spans="20:22" x14ac:dyDescent="0.35">
      <c r="T36" s="5">
        <v>1009.34</v>
      </c>
      <c r="U36" s="2">
        <v>145.02000000000001</v>
      </c>
      <c r="V36" s="2">
        <v>334.36</v>
      </c>
    </row>
    <row r="37" spans="20:22" x14ac:dyDescent="0.35">
      <c r="T37" s="5">
        <v>1016.61</v>
      </c>
      <c r="U37" s="2">
        <v>99.54</v>
      </c>
      <c r="V37" s="2">
        <v>324.14999999999998</v>
      </c>
    </row>
    <row r="38" spans="20:22" x14ac:dyDescent="0.35">
      <c r="T38" s="5">
        <v>1026.01</v>
      </c>
      <c r="U38" s="2">
        <v>67.510000000000005</v>
      </c>
      <c r="V38" s="2">
        <v>174.81</v>
      </c>
    </row>
    <row r="39" spans="20:22" x14ac:dyDescent="0.35">
      <c r="T39" s="5">
        <v>1050.9000000000001</v>
      </c>
      <c r="U39" s="2">
        <v>54.61</v>
      </c>
      <c r="V39" s="2">
        <v>480.5</v>
      </c>
    </row>
    <row r="40" spans="20:22" x14ac:dyDescent="0.35">
      <c r="T40" s="5">
        <v>1107.74</v>
      </c>
      <c r="U40" s="2">
        <v>58.6</v>
      </c>
      <c r="V40" s="2">
        <v>444.57</v>
      </c>
    </row>
    <row r="41" spans="20:22" x14ac:dyDescent="0.35">
      <c r="T41" s="5">
        <v>1119.3499999999999</v>
      </c>
      <c r="U41" s="2">
        <v>110.49</v>
      </c>
      <c r="V41" s="2">
        <v>474.94</v>
      </c>
    </row>
    <row r="42" spans="20:22" x14ac:dyDescent="0.35">
      <c r="T42" s="5">
        <v>1122.06</v>
      </c>
      <c r="U42" s="2">
        <v>104.62</v>
      </c>
      <c r="V42" s="2">
        <v>136.62</v>
      </c>
    </row>
    <row r="43" spans="20:22" x14ac:dyDescent="0.35">
      <c r="T43" s="5">
        <v>1153</v>
      </c>
      <c r="U43" s="2">
        <v>87.32</v>
      </c>
      <c r="V43" s="2">
        <v>261.02999999999997</v>
      </c>
    </row>
    <row r="44" spans="20:22" x14ac:dyDescent="0.35">
      <c r="T44" s="5">
        <v>1156.52</v>
      </c>
      <c r="U44" s="2">
        <v>148.29</v>
      </c>
      <c r="V44" s="2">
        <v>194.84</v>
      </c>
    </row>
    <row r="45" spans="20:22" x14ac:dyDescent="0.35">
      <c r="T45" s="5">
        <v>1161.32</v>
      </c>
      <c r="U45" s="2">
        <v>103.08</v>
      </c>
      <c r="V45" s="2">
        <v>275.85000000000002</v>
      </c>
    </row>
    <row r="46" spans="20:22" x14ac:dyDescent="0.35">
      <c r="T46" s="5">
        <v>1175.56</v>
      </c>
      <c r="U46" s="2">
        <v>133.04</v>
      </c>
      <c r="V46" s="2">
        <v>175.04</v>
      </c>
    </row>
    <row r="47" spans="20:22" x14ac:dyDescent="0.35">
      <c r="T47" s="5">
        <v>1185.3599999999999</v>
      </c>
      <c r="U47" s="2">
        <v>140.79</v>
      </c>
      <c r="V47" s="2">
        <v>83.3</v>
      </c>
    </row>
    <row r="48" spans="20:22" x14ac:dyDescent="0.35">
      <c r="T48" s="5">
        <v>1244.47</v>
      </c>
      <c r="U48" s="2">
        <v>81.790000000000006</v>
      </c>
      <c r="V48" s="2">
        <v>92.85</v>
      </c>
    </row>
    <row r="49" spans="20:22" x14ac:dyDescent="0.35">
      <c r="T49" s="5">
        <v>1275.42</v>
      </c>
      <c r="U49" s="2">
        <v>20.79</v>
      </c>
      <c r="V49" s="2">
        <v>248.46</v>
      </c>
    </row>
    <row r="50" spans="20:22" x14ac:dyDescent="0.35">
      <c r="T50" s="5">
        <v>1309.68</v>
      </c>
      <c r="U50" s="2">
        <v>65.040000000000006</v>
      </c>
      <c r="V50" s="2">
        <v>322.77</v>
      </c>
    </row>
    <row r="51" spans="20:22" x14ac:dyDescent="0.35">
      <c r="T51" s="5">
        <v>1311.28</v>
      </c>
      <c r="U51" s="2">
        <v>57.47</v>
      </c>
      <c r="V51" s="2">
        <v>321.55</v>
      </c>
    </row>
    <row r="52" spans="20:22" x14ac:dyDescent="0.35">
      <c r="T52" s="5">
        <v>1369.3</v>
      </c>
      <c r="U52" s="2">
        <v>101.7</v>
      </c>
      <c r="V52" s="2">
        <v>177.61</v>
      </c>
    </row>
    <row r="53" spans="20:22" x14ac:dyDescent="0.35">
      <c r="T53" s="5">
        <v>1372.4</v>
      </c>
      <c r="U53" s="2">
        <v>23.41</v>
      </c>
      <c r="V53" s="2">
        <v>157.06</v>
      </c>
    </row>
    <row r="54" spans="20:22" x14ac:dyDescent="0.35">
      <c r="T54" s="5">
        <v>1373.48</v>
      </c>
      <c r="U54" s="2">
        <v>103.99</v>
      </c>
      <c r="V54" s="2">
        <v>432.38</v>
      </c>
    </row>
    <row r="55" spans="20:22" x14ac:dyDescent="0.35">
      <c r="T55" s="5">
        <v>1382.89</v>
      </c>
      <c r="U55" s="2">
        <v>92.5</v>
      </c>
      <c r="V55" s="2">
        <v>450.75</v>
      </c>
    </row>
    <row r="56" spans="20:22" x14ac:dyDescent="0.35">
      <c r="T56" s="5">
        <v>1465.64</v>
      </c>
      <c r="U56" s="2">
        <v>99.05</v>
      </c>
      <c r="V56" s="2">
        <v>499.89</v>
      </c>
    </row>
    <row r="57" spans="20:22" x14ac:dyDescent="0.35">
      <c r="T57" s="5">
        <v>1491.33</v>
      </c>
      <c r="U57" s="2">
        <v>130.87</v>
      </c>
      <c r="V57" s="2">
        <v>254.1</v>
      </c>
    </row>
    <row r="58" spans="20:22" x14ac:dyDescent="0.35">
      <c r="T58" s="5">
        <v>1574.43</v>
      </c>
      <c r="U58" s="2">
        <v>126.48</v>
      </c>
      <c r="V58" s="2">
        <v>497.64</v>
      </c>
    </row>
    <row r="59" spans="20:22" x14ac:dyDescent="0.35">
      <c r="T59" s="5">
        <v>1581.44</v>
      </c>
      <c r="U59" s="2">
        <v>79.489999999999995</v>
      </c>
      <c r="V59" s="2">
        <v>214.97</v>
      </c>
    </row>
    <row r="60" spans="20:22" x14ac:dyDescent="0.35">
      <c r="T60" s="5">
        <v>1602.85</v>
      </c>
      <c r="U60" s="2">
        <v>40.42</v>
      </c>
      <c r="V60" s="2">
        <v>104.51</v>
      </c>
    </row>
    <row r="61" spans="20:22" x14ac:dyDescent="0.35">
      <c r="T61" s="5">
        <v>1655</v>
      </c>
      <c r="U61" s="2">
        <v>137.35</v>
      </c>
      <c r="V61" s="2">
        <v>93.38</v>
      </c>
    </row>
    <row r="62" spans="20:22" x14ac:dyDescent="0.35">
      <c r="T62" s="5">
        <v>1727.35</v>
      </c>
      <c r="U62" s="2">
        <v>141.36000000000001</v>
      </c>
      <c r="V62" s="2">
        <v>429.4</v>
      </c>
    </row>
    <row r="63" spans="20:22" x14ac:dyDescent="0.35">
      <c r="T63" s="5">
        <v>1770.03</v>
      </c>
      <c r="U63" s="2">
        <v>90.87</v>
      </c>
      <c r="V63" s="2">
        <v>82.4</v>
      </c>
    </row>
    <row r="64" spans="20:22" x14ac:dyDescent="0.35">
      <c r="T64" s="5">
        <v>1792.64</v>
      </c>
      <c r="U64" s="2">
        <v>32.81</v>
      </c>
      <c r="V64" s="2">
        <v>123.54</v>
      </c>
    </row>
    <row r="65" spans="20:22" x14ac:dyDescent="0.35">
      <c r="T65" s="5">
        <v>1800.1</v>
      </c>
      <c r="U65" s="2">
        <v>111.5</v>
      </c>
      <c r="V65" s="2">
        <v>352.69</v>
      </c>
    </row>
    <row r="66" spans="20:22" x14ac:dyDescent="0.35">
      <c r="T66" s="5">
        <v>1804.6</v>
      </c>
      <c r="U66" s="2">
        <v>64.959999999999994</v>
      </c>
      <c r="V66" s="2">
        <v>328.38</v>
      </c>
    </row>
    <row r="67" spans="20:22" x14ac:dyDescent="0.35">
      <c r="T67" s="5">
        <v>1843.64</v>
      </c>
      <c r="U67" s="2">
        <v>80.02</v>
      </c>
      <c r="V67" s="2">
        <v>296.16000000000003</v>
      </c>
    </row>
    <row r="68" spans="20:22" x14ac:dyDescent="0.35">
      <c r="T68" s="5">
        <v>1845.58</v>
      </c>
      <c r="U68" s="2">
        <v>125.19</v>
      </c>
      <c r="V68" s="2">
        <v>397</v>
      </c>
    </row>
    <row r="69" spans="20:22" x14ac:dyDescent="0.35">
      <c r="T69" s="5">
        <v>1863.44</v>
      </c>
      <c r="U69" s="2">
        <v>141.03</v>
      </c>
      <c r="V69" s="2">
        <v>64</v>
      </c>
    </row>
    <row r="70" spans="20:22" x14ac:dyDescent="0.35">
      <c r="T70" s="5">
        <v>1872.46</v>
      </c>
      <c r="U70" s="2">
        <v>21.29</v>
      </c>
      <c r="V70" s="2">
        <v>111.02</v>
      </c>
    </row>
    <row r="71" spans="20:22" x14ac:dyDescent="0.35">
      <c r="T71" s="5">
        <v>1878.9</v>
      </c>
      <c r="U71" s="2">
        <v>76.790000000000006</v>
      </c>
      <c r="V71" s="2">
        <v>248.61</v>
      </c>
    </row>
    <row r="72" spans="20:22" x14ac:dyDescent="0.35">
      <c r="T72" s="5">
        <v>1883.37</v>
      </c>
      <c r="U72" s="2">
        <v>129.28</v>
      </c>
      <c r="V72" s="2">
        <v>148.1</v>
      </c>
    </row>
    <row r="73" spans="20:22" x14ac:dyDescent="0.35">
      <c r="T73" s="5">
        <v>1918.65</v>
      </c>
      <c r="U73" s="2">
        <v>58.89</v>
      </c>
      <c r="V73" s="2">
        <v>211.25</v>
      </c>
    </row>
    <row r="74" spans="20:22" x14ac:dyDescent="0.35">
      <c r="T74" s="5">
        <v>1920.48</v>
      </c>
      <c r="U74" s="2">
        <v>117.16</v>
      </c>
      <c r="V74" s="2">
        <v>250.08</v>
      </c>
    </row>
    <row r="75" spans="20:22" x14ac:dyDescent="0.35">
      <c r="T75" s="5">
        <v>1949.03</v>
      </c>
      <c r="U75" s="2">
        <v>76.3</v>
      </c>
      <c r="V75" s="2">
        <v>292.39999999999998</v>
      </c>
    </row>
    <row r="76" spans="20:22" x14ac:dyDescent="0.35">
      <c r="T76" s="5">
        <v>1979.5</v>
      </c>
      <c r="U76" s="2">
        <v>149.21</v>
      </c>
      <c r="V76" s="2">
        <v>279.7</v>
      </c>
    </row>
    <row r="77" spans="20:22" x14ac:dyDescent="0.35">
      <c r="T77" s="5">
        <v>1982.4</v>
      </c>
      <c r="U77" s="2">
        <v>42.42</v>
      </c>
      <c r="V77" s="2">
        <v>283.3</v>
      </c>
    </row>
    <row r="78" spans="20:22" x14ac:dyDescent="0.35">
      <c r="T78" s="5">
        <v>1989.35</v>
      </c>
      <c r="U78" s="2">
        <v>107.51</v>
      </c>
      <c r="V78" s="2">
        <v>148.41999999999999</v>
      </c>
    </row>
    <row r="79" spans="20:22" x14ac:dyDescent="0.35">
      <c r="T79" s="5">
        <v>1989.85</v>
      </c>
      <c r="U79" s="2">
        <v>86.03</v>
      </c>
      <c r="V79" s="2">
        <v>153.43</v>
      </c>
    </row>
    <row r="80" spans="20:22" x14ac:dyDescent="0.35">
      <c r="T80" s="5">
        <v>2018.37</v>
      </c>
      <c r="U80" s="2">
        <v>87.58</v>
      </c>
      <c r="V80" s="2">
        <v>77.62</v>
      </c>
    </row>
    <row r="81" spans="20:22" x14ac:dyDescent="0.35">
      <c r="T81" s="5">
        <v>2025.31</v>
      </c>
      <c r="U81" s="2">
        <v>140.33000000000001</v>
      </c>
      <c r="V81" s="2">
        <v>230.77</v>
      </c>
    </row>
    <row r="82" spans="20:22" x14ac:dyDescent="0.35">
      <c r="T82" s="5">
        <v>2061.9699999999998</v>
      </c>
      <c r="U82" s="2">
        <v>135.66</v>
      </c>
      <c r="V82" s="2">
        <v>382.35</v>
      </c>
    </row>
    <row r="83" spans="20:22" x14ac:dyDescent="0.35">
      <c r="T83" s="5">
        <v>2084.91</v>
      </c>
      <c r="U83" s="2">
        <v>28.04</v>
      </c>
      <c r="V83" s="2">
        <v>137.11000000000001</v>
      </c>
    </row>
    <row r="84" spans="20:22" x14ac:dyDescent="0.35">
      <c r="T84" s="5">
        <v>2113.65</v>
      </c>
      <c r="U84" s="2">
        <v>87.59</v>
      </c>
      <c r="V84" s="2">
        <v>327.88</v>
      </c>
    </row>
    <row r="85" spans="20:22" x14ac:dyDescent="0.35">
      <c r="T85" s="5">
        <v>2126.6</v>
      </c>
      <c r="U85" s="2">
        <v>115.12</v>
      </c>
      <c r="V85" s="2">
        <v>177.82</v>
      </c>
    </row>
    <row r="86" spans="20:22" x14ac:dyDescent="0.35">
      <c r="T86" s="5">
        <v>2149.04</v>
      </c>
      <c r="U86" s="2">
        <v>102.42</v>
      </c>
      <c r="V86" s="2">
        <v>222.51</v>
      </c>
    </row>
    <row r="87" spans="20:22" x14ac:dyDescent="0.35">
      <c r="T87" s="5">
        <v>2211.6</v>
      </c>
      <c r="U87" s="2">
        <v>34.69</v>
      </c>
      <c r="V87" s="2">
        <v>274.60000000000002</v>
      </c>
    </row>
    <row r="88" spans="20:22" x14ac:dyDescent="0.35">
      <c r="T88" s="5">
        <v>2269.04</v>
      </c>
      <c r="U88" s="2">
        <v>47.83</v>
      </c>
      <c r="V88" s="2">
        <v>335.8</v>
      </c>
    </row>
    <row r="89" spans="20:22" x14ac:dyDescent="0.35">
      <c r="T89" s="5">
        <v>2376.46</v>
      </c>
      <c r="U89" s="2">
        <v>44.12</v>
      </c>
      <c r="V89" s="2">
        <v>102.28</v>
      </c>
    </row>
    <row r="90" spans="20:22" x14ac:dyDescent="0.35">
      <c r="T90" s="5">
        <v>2381.88</v>
      </c>
      <c r="U90" s="2">
        <v>26.7</v>
      </c>
      <c r="V90" s="2">
        <v>177.97</v>
      </c>
    </row>
    <row r="91" spans="20:22" x14ac:dyDescent="0.35">
      <c r="T91" s="5">
        <v>2390.63</v>
      </c>
      <c r="U91" s="2">
        <v>124.26</v>
      </c>
      <c r="V91" s="2">
        <v>438.16</v>
      </c>
    </row>
    <row r="92" spans="20:22" x14ac:dyDescent="0.35">
      <c r="T92" s="5">
        <v>2404.2199999999998</v>
      </c>
      <c r="U92" s="2">
        <v>26.75</v>
      </c>
      <c r="V92" s="2">
        <v>102.12</v>
      </c>
    </row>
    <row r="93" spans="20:22" x14ac:dyDescent="0.35">
      <c r="T93" s="5">
        <v>2445.38</v>
      </c>
      <c r="U93" s="2">
        <v>45.2</v>
      </c>
      <c r="V93" s="2">
        <v>276.79000000000002</v>
      </c>
    </row>
    <row r="94" spans="20:22" x14ac:dyDescent="0.35">
      <c r="T94" s="5">
        <v>2476.34</v>
      </c>
      <c r="U94" s="2">
        <v>142.58000000000001</v>
      </c>
      <c r="V94" s="2">
        <v>329.09</v>
      </c>
    </row>
    <row r="95" spans="20:22" x14ac:dyDescent="0.35">
      <c r="T95" s="5">
        <v>2522.4899999999998</v>
      </c>
      <c r="U95" s="2">
        <v>63.99</v>
      </c>
      <c r="V95" s="2">
        <v>104.79</v>
      </c>
    </row>
    <row r="96" spans="20:22" x14ac:dyDescent="0.35">
      <c r="T96" s="5">
        <v>2535.5100000000002</v>
      </c>
      <c r="U96" s="2">
        <v>98.82</v>
      </c>
      <c r="V96" s="2">
        <v>225.73</v>
      </c>
    </row>
    <row r="97" spans="20:22" x14ac:dyDescent="0.35">
      <c r="T97" s="5">
        <v>2580.06</v>
      </c>
      <c r="U97" s="2">
        <v>29.73</v>
      </c>
      <c r="V97" s="2">
        <v>463.34</v>
      </c>
    </row>
    <row r="98" spans="20:22" x14ac:dyDescent="0.35">
      <c r="T98" s="5">
        <v>2611.6</v>
      </c>
      <c r="U98" s="2">
        <v>78.09</v>
      </c>
      <c r="V98" s="2">
        <v>367.74</v>
      </c>
    </row>
    <row r="99" spans="20:22" x14ac:dyDescent="0.35">
      <c r="T99" s="5">
        <v>2614.9499999999998</v>
      </c>
      <c r="U99" s="2">
        <v>103.96</v>
      </c>
      <c r="V99" s="2">
        <v>367.68</v>
      </c>
    </row>
    <row r="100" spans="20:22" x14ac:dyDescent="0.35">
      <c r="T100" s="5">
        <v>2633.96</v>
      </c>
      <c r="U100" s="2">
        <v>95.83</v>
      </c>
      <c r="V100" s="2">
        <v>487.73</v>
      </c>
    </row>
    <row r="101" spans="20:22" x14ac:dyDescent="0.35">
      <c r="T101" s="5">
        <v>2653.45</v>
      </c>
      <c r="U101" s="2">
        <v>45.72</v>
      </c>
      <c r="V101" s="2">
        <v>478.75</v>
      </c>
    </row>
    <row r="102" spans="20:22" x14ac:dyDescent="0.35">
      <c r="T102" s="5">
        <v>2707.97</v>
      </c>
      <c r="U102" s="2">
        <v>111.91</v>
      </c>
      <c r="V102" s="2">
        <v>377.2</v>
      </c>
    </row>
    <row r="103" spans="20:22" x14ac:dyDescent="0.35">
      <c r="T103" s="5">
        <v>2740.43</v>
      </c>
      <c r="U103" s="2">
        <v>132.44999999999999</v>
      </c>
      <c r="V103" s="2">
        <v>124.51</v>
      </c>
    </row>
    <row r="104" spans="20:22" x14ac:dyDescent="0.35">
      <c r="T104" s="5">
        <v>2741.31</v>
      </c>
      <c r="U104" s="2">
        <v>148.27000000000001</v>
      </c>
      <c r="V104" s="2">
        <v>200.11</v>
      </c>
    </row>
    <row r="105" spans="20:22" x14ac:dyDescent="0.35">
      <c r="T105" s="5">
        <v>2763.54</v>
      </c>
      <c r="U105" s="2">
        <v>115.64</v>
      </c>
      <c r="V105" s="2">
        <v>380.98</v>
      </c>
    </row>
    <row r="106" spans="20:22" x14ac:dyDescent="0.35">
      <c r="T106" s="5">
        <v>2765.28</v>
      </c>
      <c r="U106" s="2">
        <v>25.18</v>
      </c>
      <c r="V106" s="2">
        <v>458.94</v>
      </c>
    </row>
    <row r="107" spans="20:22" x14ac:dyDescent="0.35">
      <c r="T107" s="5">
        <v>2783.15</v>
      </c>
      <c r="U107" s="2">
        <v>69.94</v>
      </c>
      <c r="V107" s="2">
        <v>79.66</v>
      </c>
    </row>
    <row r="108" spans="20:22" x14ac:dyDescent="0.35">
      <c r="T108" s="5">
        <v>2784.25</v>
      </c>
      <c r="U108" s="2">
        <v>92.69</v>
      </c>
      <c r="V108" s="2">
        <v>434.29</v>
      </c>
    </row>
    <row r="109" spans="20:22" x14ac:dyDescent="0.35">
      <c r="T109" s="5">
        <v>2804.31</v>
      </c>
      <c r="U109" s="2">
        <v>146.61000000000001</v>
      </c>
      <c r="V109" s="2">
        <v>216.96</v>
      </c>
    </row>
    <row r="110" spans="20:22" x14ac:dyDescent="0.35">
      <c r="T110" s="5">
        <v>2832.17</v>
      </c>
      <c r="U110" s="2">
        <v>74.040000000000006</v>
      </c>
      <c r="V110" s="2">
        <v>158.13</v>
      </c>
    </row>
    <row r="111" spans="20:22" x14ac:dyDescent="0.35">
      <c r="T111" s="5">
        <v>2840.47</v>
      </c>
      <c r="U111" s="2">
        <v>118.43</v>
      </c>
      <c r="V111" s="2">
        <v>82.81</v>
      </c>
    </row>
    <row r="112" spans="20:22" x14ac:dyDescent="0.35">
      <c r="T112" s="5">
        <v>2891.9</v>
      </c>
      <c r="U112" s="2">
        <v>80.760000000000005</v>
      </c>
      <c r="V112" s="2">
        <v>444.6</v>
      </c>
    </row>
    <row r="113" spans="20:22" x14ac:dyDescent="0.35">
      <c r="T113" s="5">
        <v>2966.44</v>
      </c>
      <c r="U113" s="2">
        <v>71.459999999999994</v>
      </c>
      <c r="V113" s="2">
        <v>388.74</v>
      </c>
    </row>
    <row r="114" spans="20:22" x14ac:dyDescent="0.35">
      <c r="T114" s="5">
        <v>2989.54</v>
      </c>
      <c r="U114" s="2">
        <v>32.630000000000003</v>
      </c>
      <c r="V114" s="2">
        <v>462.59</v>
      </c>
    </row>
  </sheetData>
  <mergeCells count="8">
    <mergeCell ref="X1:Y1"/>
    <mergeCell ref="M1:O1"/>
    <mergeCell ref="Q1:R1"/>
    <mergeCell ref="A17:B17"/>
    <mergeCell ref="A1:B1"/>
    <mergeCell ref="D1:E1"/>
    <mergeCell ref="G1:K1"/>
    <mergeCell ref="T1:V1"/>
  </mergeCell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B3FF7-262F-496C-BF23-05420A4D4D4E}">
  <dimension ref="CB59:CB112"/>
  <sheetViews>
    <sheetView topLeftCell="B3" zoomScale="22" zoomScaleNormal="10" workbookViewId="0">
      <selection activeCell="F32" sqref="F32"/>
    </sheetView>
  </sheetViews>
  <sheetFormatPr defaultColWidth="8.90625" defaultRowHeight="14.5" x14ac:dyDescent="0.35"/>
  <cols>
    <col min="1" max="16384" width="8.90625" style="10"/>
  </cols>
  <sheetData>
    <row r="59" ht="17" customHeight="1" x14ac:dyDescent="0.35"/>
    <row r="112" spans="80:80" x14ac:dyDescent="0.35">
      <c r="CB112" s="10" t="s">
        <v>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Global_Tech_Gadget_Consumption</vt:lpstr>
      <vt:lpstr>Cleaned data </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Ufuoma Avworu</cp:lastModifiedBy>
  <dcterms:created xsi:type="dcterms:W3CDTF">2025-03-28T14:03:34Z</dcterms:created>
  <dcterms:modified xsi:type="dcterms:W3CDTF">2025-05-20T05:49:43Z</dcterms:modified>
</cp:coreProperties>
</file>