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go\Documents\AI\FinRL\RESULTATS\"/>
    </mc:Choice>
  </mc:AlternateContent>
  <xr:revisionPtr revIDLastSave="0" documentId="13_ncr:1_{044519C5-6D04-407B-9423-3575D6FC4BC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estEnvState" sheetId="1" r:id="rId1"/>
    <sheet name="TestEnvReward" sheetId="2" r:id="rId2"/>
    <sheet name="AgentTestModel" sheetId="3" r:id="rId3"/>
    <sheet name="Selection Model" sheetId="4" r:id="rId4"/>
    <sheet name="Test 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B9" i="5"/>
  <c r="C25" i="4"/>
  <c r="D25" i="4"/>
  <c r="E25" i="4"/>
  <c r="F25" i="4"/>
  <c r="B25" i="4"/>
  <c r="C13" i="4"/>
  <c r="D13" i="4"/>
  <c r="E13" i="4"/>
  <c r="F13" i="4"/>
  <c r="G13" i="4"/>
  <c r="B13" i="4"/>
  <c r="C38" i="4"/>
  <c r="D38" i="4"/>
  <c r="E38" i="4"/>
  <c r="F38" i="4"/>
  <c r="G38" i="4"/>
  <c r="B38" i="4"/>
  <c r="C37" i="4"/>
  <c r="D37" i="4"/>
  <c r="E37" i="4"/>
  <c r="F37" i="4"/>
  <c r="G37" i="4"/>
  <c r="B37" i="4"/>
  <c r="C30" i="4"/>
  <c r="D30" i="4"/>
  <c r="E30" i="4"/>
  <c r="F30" i="4"/>
  <c r="G30" i="4"/>
  <c r="C32" i="4"/>
  <c r="D32" i="4"/>
  <c r="E32" i="4"/>
  <c r="F32" i="4"/>
  <c r="G32" i="4"/>
  <c r="B32" i="4"/>
  <c r="B30" i="4"/>
  <c r="C36" i="4"/>
  <c r="D36" i="4"/>
  <c r="E36" i="4"/>
  <c r="F36" i="4"/>
  <c r="G36" i="4"/>
  <c r="B36" i="4"/>
  <c r="B31" i="4"/>
  <c r="C31" i="4"/>
  <c r="D31" i="4"/>
  <c r="E31" i="4"/>
  <c r="F31" i="4"/>
  <c r="G31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C29" i="4"/>
  <c r="D29" i="4"/>
  <c r="E29" i="4"/>
  <c r="F29" i="4"/>
  <c r="G29" i="4"/>
  <c r="B29" i="4"/>
  <c r="C24" i="4"/>
  <c r="D24" i="4"/>
  <c r="E24" i="4"/>
  <c r="F24" i="4"/>
  <c r="B24" i="4"/>
  <c r="C17" i="4"/>
  <c r="D17" i="4"/>
  <c r="E17" i="4"/>
  <c r="F17" i="4"/>
  <c r="B17" i="4"/>
  <c r="C19" i="4"/>
  <c r="D19" i="4"/>
  <c r="E19" i="4"/>
  <c r="F19" i="4"/>
  <c r="B19" i="4"/>
  <c r="C23" i="4"/>
  <c r="D23" i="4"/>
  <c r="E23" i="4"/>
  <c r="F23" i="4"/>
  <c r="B23" i="4"/>
  <c r="B18" i="4"/>
  <c r="C18" i="4"/>
  <c r="D18" i="4"/>
  <c r="E18" i="4"/>
  <c r="F18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C16" i="4"/>
  <c r="D16" i="4"/>
  <c r="E16" i="4"/>
  <c r="F16" i="4"/>
  <c r="B16" i="4"/>
  <c r="C11" i="4"/>
  <c r="D11" i="4"/>
  <c r="E11" i="4"/>
  <c r="F11" i="4"/>
  <c r="G11" i="4"/>
  <c r="B11" i="4"/>
  <c r="C7" i="4"/>
  <c r="D7" i="4"/>
  <c r="E7" i="4"/>
  <c r="F7" i="4"/>
  <c r="G7" i="4"/>
  <c r="B7" i="4"/>
  <c r="C5" i="4"/>
  <c r="D5" i="4"/>
  <c r="E5" i="4"/>
  <c r="F5" i="4"/>
  <c r="G5" i="4"/>
  <c r="B5" i="4"/>
  <c r="C10" i="4"/>
  <c r="D10" i="4"/>
  <c r="E10" i="4"/>
  <c r="F10" i="4"/>
  <c r="G10" i="4"/>
  <c r="C9" i="4"/>
  <c r="D9" i="4"/>
  <c r="E9" i="4"/>
  <c r="F9" i="4"/>
  <c r="G9" i="4"/>
  <c r="C8" i="4"/>
  <c r="D8" i="4"/>
  <c r="E8" i="4"/>
  <c r="F8" i="4"/>
  <c r="G8" i="4"/>
  <c r="C6" i="4"/>
  <c r="D6" i="4"/>
  <c r="E6" i="4"/>
  <c r="F6" i="4"/>
  <c r="G6" i="4"/>
  <c r="B6" i="4"/>
  <c r="B8" i="4"/>
  <c r="B9" i="4"/>
  <c r="B10" i="4"/>
  <c r="C4" i="4"/>
  <c r="C12" i="4" s="1"/>
  <c r="D4" i="4"/>
  <c r="D12" i="4" s="1"/>
  <c r="E4" i="4"/>
  <c r="E12" i="4" s="1"/>
  <c r="F4" i="4"/>
  <c r="F12" i="4" s="1"/>
  <c r="G4" i="4"/>
  <c r="G12" i="4" s="1"/>
  <c r="B4" i="4"/>
  <c r="B12" i="4" s="1"/>
  <c r="G31" i="1"/>
  <c r="F31" i="1"/>
  <c r="E31" i="1"/>
  <c r="D31" i="1"/>
  <c r="C31" i="1"/>
  <c r="B31" i="1"/>
  <c r="G18" i="3"/>
  <c r="F18" i="3"/>
  <c r="E18" i="3"/>
  <c r="D18" i="3"/>
  <c r="C18" i="3"/>
  <c r="B18" i="3"/>
  <c r="D8" i="3"/>
  <c r="C8" i="3"/>
  <c r="B8" i="3"/>
  <c r="C9" i="2"/>
  <c r="B9" i="2"/>
  <c r="G20" i="1"/>
  <c r="F20" i="1"/>
  <c r="E20" i="1"/>
  <c r="D20" i="1"/>
  <c r="C20" i="1"/>
  <c r="B20" i="1"/>
  <c r="K9" i="1"/>
  <c r="L9" i="1"/>
  <c r="M9" i="1"/>
  <c r="N9" i="1"/>
  <c r="O9" i="1"/>
  <c r="J9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<sst xmlns="http://schemas.openxmlformats.org/spreadsheetml/2006/main" count="159" uniqueCount="41">
  <si>
    <t>Total Reward</t>
  </si>
  <si>
    <t>Grandeur</t>
  </si>
  <si>
    <t>Position Total</t>
  </si>
  <si>
    <t>Position à Profit</t>
  </si>
  <si>
    <t>Position à Perte</t>
  </si>
  <si>
    <t>Durée Moyenne d'une position</t>
  </si>
  <si>
    <t>Indicator</t>
  </si>
  <si>
    <t>Indicator+Prix</t>
  </si>
  <si>
    <t>Indicator+position</t>
  </si>
  <si>
    <t>Indicator+action</t>
  </si>
  <si>
    <t>Indicator+action+position</t>
  </si>
  <si>
    <t>Indicator+Prix+Action+Position</t>
  </si>
  <si>
    <t>Profit Total</t>
  </si>
  <si>
    <t xml:space="preserve">Taux Profit </t>
  </si>
  <si>
    <t>Taux profit</t>
  </si>
  <si>
    <t>Basic_Reward</t>
  </si>
  <si>
    <t>Log_Reward</t>
  </si>
  <si>
    <t>FFN</t>
  </si>
  <si>
    <t>CNN</t>
  </si>
  <si>
    <t>LSTM</t>
  </si>
  <si>
    <t>[16,8]</t>
  </si>
  <si>
    <t>[32,16]</t>
  </si>
  <si>
    <t>[64,32]</t>
  </si>
  <si>
    <t>[128,64]</t>
  </si>
  <si>
    <t>[256,128]</t>
  </si>
  <si>
    <t>[64,8]</t>
  </si>
  <si>
    <t>Couche LSTM</t>
  </si>
  <si>
    <t>Ecart-type</t>
  </si>
  <si>
    <t>5</t>
  </si>
  <si>
    <t>10</t>
  </si>
  <si>
    <t>20</t>
  </si>
  <si>
    <t>50</t>
  </si>
  <si>
    <t>100</t>
  </si>
  <si>
    <t>200</t>
  </si>
  <si>
    <t>Ecart-Type</t>
  </si>
  <si>
    <t>Moyenne</t>
  </si>
  <si>
    <t>Moyenne DTE</t>
  </si>
  <si>
    <t>Moyenne TDE</t>
  </si>
  <si>
    <t>IPPOA+20+[128,16]+DROP0,5</t>
  </si>
  <si>
    <t>IPPOA+20+[128,16]+DROP0,52</t>
  </si>
  <si>
    <t>IPPOA+10+[64,8]+DROP0,5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</si>
</sst>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9" fontId="0" fillId="3" borderId="2" xfId="1" applyFont="1" applyFill="1" applyBorder="1"/>
    <xf numFmtId="0" fontId="0" fillId="0" borderId="3" xfId="0" applyBorder="1"/>
    <xf numFmtId="164" fontId="0" fillId="0" borderId="0" xfId="1" applyNumberFormat="1" applyFont="1"/>
    <xf numFmtId="10" fontId="0" fillId="0" borderId="0" xfId="1" applyNumberFormat="1" applyFont="1"/>
    <xf numFmtId="164" fontId="0" fillId="5" borderId="0" xfId="1" applyNumberFormat="1" applyFont="1" applyFill="1"/>
    <xf numFmtId="0" fontId="0" fillId="4" borderId="0" xfId="0" applyFill="1" applyAlignment="1">
      <alignment horizontal="center"/>
    </xf>
  </cellXfs>
  <cellStyles count="2">
    <cellStyle name="Normal" xfId="0" builtinId="0"/>
    <cellStyle name="Pourcentage" xfId="1" builtinId="5"/>
  </cellStyles>
  <dxfs count="1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A5D238-C533-49AE-9F10-583A3A5C84F1}" name="Basic_env" displayName="Basic_env" ref="A2:G9" totalsRowShown="0">
  <autoFilter ref="A2:G9" xr:uid="{83A5D238-C533-49AE-9F10-583A3A5C84F1}"/>
  <tableColumns count="7">
    <tableColumn id="1" xr3:uid="{575E5EAD-A453-411E-8C79-95493E5C7443}" name="Grandeur"/>
    <tableColumn id="2" xr3:uid="{C636EA38-A748-4A0A-8169-679B3EA26E1B}" name="Indicator"/>
    <tableColumn id="3" xr3:uid="{DB22AC20-4299-43DE-8521-65C0DE57825E}" name="Indicator+Prix"/>
    <tableColumn id="4" xr3:uid="{B7226352-BA3F-476D-AB18-665081EA9838}" name="Indicator+position"/>
    <tableColumn id="5" xr3:uid="{4494E812-9C06-4223-9D82-DB7B30782922}" name="Indicator+action"/>
    <tableColumn id="6" xr3:uid="{E01B5E55-2F43-4072-89AD-8B9D6CDC0605}" name="Indicator+action+position"/>
    <tableColumn id="7" xr3:uid="{45610A73-D123-44B7-AD6E-DBDF1A6A8310}" name="Indicator+Prix+Action+Posi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A4F321-E344-4474-BA7E-37A51CB33C7F}" name="Tableau15" displayName="Tableau15" ref="A2:D10" totalsRowShown="0">
  <autoFilter ref="A2:D10" xr:uid="{BCA4F321-E344-4474-BA7E-37A51CB33C7F}"/>
  <tableColumns count="4">
    <tableColumn id="1" xr3:uid="{6940EA0E-1688-4B72-A1E2-534C899D6D40}" name="Grandeur"/>
    <tableColumn id="2" xr3:uid="{1C8606C1-0991-4495-B426-D0A6D6935E56}" name="IPPOA+20+[128,16]+DROP0,5"/>
    <tableColumn id="3" xr3:uid="{EF5858DD-D1C5-4A06-B229-11277569AFA7}" name="IPPOA+20+[128,16]+DROP0,52"/>
    <tableColumn id="4" xr3:uid="{380D181C-54B8-42E9-ABF5-B4733DDAD5AC}" name="IPPOA+10+[64,8]+DROP0,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43213-9F94-438B-B61C-A88EC3454EAE}" name="Noisy_env" displayName="Noisy_env" ref="I2:O9" totalsRowShown="0">
  <autoFilter ref="I2:O9" xr:uid="{5D543213-9F94-438B-B61C-A88EC3454EAE}"/>
  <tableColumns count="7">
    <tableColumn id="1" xr3:uid="{BD108538-F020-414C-926F-EA2D1918A0F5}" name="Grandeur"/>
    <tableColumn id="2" xr3:uid="{16E12926-A549-4652-A7A8-E601D9443543}" name="Indicator"/>
    <tableColumn id="3" xr3:uid="{C0CD8ECB-2B68-4F34-A6F0-A12E9F2D6AEB}" name="Indicator+Prix"/>
    <tableColumn id="4" xr3:uid="{6D013D9F-BBB2-4E3D-9B13-5D16EDBCC14A}" name="Indicator+position"/>
    <tableColumn id="5" xr3:uid="{34122F99-5358-45F7-887E-E0B6FB4ADEB4}" name="Indicator+action"/>
    <tableColumn id="6" xr3:uid="{92B22007-8467-4B8F-9760-4AB8F52C2277}" name="Indicator+action+position"/>
    <tableColumn id="7" xr3:uid="{A1D00E17-63B0-4B30-BE8E-EF04E7FE76DF}" name="Indicator+Prix+Action+Position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4B486F-A4F7-45F6-9F8C-B462FCE35D5E}" name="Basic_env7" displayName="Basic_env7" ref="A13:G21" totalsRowShown="0">
  <autoFilter ref="A13:G21" xr:uid="{454B486F-A4F7-45F6-9F8C-B462FCE35D5E}"/>
  <tableColumns count="7">
    <tableColumn id="1" xr3:uid="{AC8B65DC-D0A8-45F7-8254-967C0E00E01A}" name="Grandeur"/>
    <tableColumn id="2" xr3:uid="{C5C68CB9-24CC-4926-AF18-743EB3350877}" name="Indicator"/>
    <tableColumn id="3" xr3:uid="{39294617-0E06-403D-BB87-69018753B2CB}" name="Indicator+Prix"/>
    <tableColumn id="4" xr3:uid="{8B1582E6-FC40-445B-8ED1-BB4C39FBD0D5}" name="Indicator+position"/>
    <tableColumn id="5" xr3:uid="{EE252D5E-782E-4D91-AABF-2FE575505B80}" name="Indicator+action"/>
    <tableColumn id="6" xr3:uid="{7A6701F0-3E2A-46C5-A26C-90F23F463466}" name="Indicator+action+position"/>
    <tableColumn id="7" xr3:uid="{3BE5FABA-320B-4909-BD3E-D5B36101920A}" name="Indicator+Prix+Action+Pos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967E-DDD4-4638-AE56-DD717081B67B}" name="Basic_env74" displayName="Basic_env74" ref="A24:G32" totalsRowShown="0">
  <autoFilter ref="A24:G32" xr:uid="{8843967E-DDD4-4638-AE56-DD717081B67B}"/>
  <tableColumns count="7">
    <tableColumn id="1" xr3:uid="{80BDDD2E-3F55-441E-B05D-84BE89F1CEF1}" name="Grandeur"/>
    <tableColumn id="2" xr3:uid="{432FA27E-96A0-462F-9C6F-1BD76122D121}" name="5"/>
    <tableColumn id="3" xr3:uid="{1302E349-E07D-4C34-A648-8D4B554FBC04}" name="10"/>
    <tableColumn id="4" xr3:uid="{8F85CE0F-19C0-4EAC-A5E1-266A086AC404}" name="20"/>
    <tableColumn id="5" xr3:uid="{97F35C55-9EF0-41C6-86B1-ABEF1374BAED}" name="50"/>
    <tableColumn id="6" xr3:uid="{164F218D-1F3E-4BBE-A48F-65F55A187AF6}" name="100"/>
    <tableColumn id="7" xr3:uid="{E82AFE17-4FAD-4A8C-BCA5-C1D0949A1701}" name="20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902090-4E5C-4DB6-AB45-FD6E641879E1}" name="Tableau7" displayName="Tableau7" ref="A2:C9" totalsRowShown="0">
  <autoFilter ref="A2:C9" xr:uid="{58902090-4E5C-4DB6-AB45-FD6E641879E1}"/>
  <tableColumns count="3">
    <tableColumn id="1" xr3:uid="{CEB833BE-54E2-4191-BB61-9CAD98C1826E}" name="Grandeur"/>
    <tableColumn id="2" xr3:uid="{BA65C5E8-B8E1-4876-8CEA-70DC57943C94}" name="Basic_Reward"/>
    <tableColumn id="3" xr3:uid="{9445FF8E-36F4-404C-94C8-FA6A3A4DEAB6}" name="Log_Rewa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A0F3A-7E12-4BCD-A282-F6F5CC8EAD43}" name="Basic_env2" displayName="Basic_env2" ref="A11:G19" totalsRowShown="0">
  <autoFilter ref="A11:G19" xr:uid="{EA7A0F3A-7E12-4BCD-A282-F6F5CC8EAD43}"/>
  <tableColumns count="7">
    <tableColumn id="1" xr3:uid="{183C2407-991E-4BC8-8153-8B42049F5A09}" name="Grandeur"/>
    <tableColumn id="2" xr3:uid="{B73686CD-78D7-4D9B-BC3F-1A807013677D}" name="[16,8]"/>
    <tableColumn id="3" xr3:uid="{C4D685A5-3CDB-418F-94CB-5FCEC0BB6529}" name="[32,16]"/>
    <tableColumn id="4" xr3:uid="{A7722138-0FA0-40EE-B9F7-1CA21A694282}" name="[64,32]"/>
    <tableColumn id="5" xr3:uid="{E9EFFB13-0749-4EB1-B040-D0826DD2C947}" name="[128,64]"/>
    <tableColumn id="6" xr3:uid="{0F5B8AB3-AD84-495F-AC17-389D22334F29}" name="[256,128]"/>
    <tableColumn id="7" xr3:uid="{2C71E98A-13D1-459B-BA29-464DBA16276E}" name="[64,8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1605DF-25D5-4FFE-A5F7-4C4EB7654838}" name="Tableau8" displayName="Tableau8" ref="A3:G13" totalsRowShown="0">
  <autoFilter ref="A3:G13" xr:uid="{321605DF-25D5-4FFE-A5F7-4C4EB7654838}"/>
  <tableColumns count="7">
    <tableColumn id="1" xr3:uid="{A17C610E-9804-4E61-92C8-2CE3FE291715}" name="Grandeur"/>
    <tableColumn id="2" xr3:uid="{12C39455-C91B-4B28-AB1A-58055C278351}" name="Indicator" dataDxfId="16" dataCellStyle="Pourcentage"/>
    <tableColumn id="3" xr3:uid="{410489E5-1321-4FBC-86CE-9200A70CD346}" name="Indicator+Prix" dataDxfId="15" dataCellStyle="Pourcentage"/>
    <tableColumn id="4" xr3:uid="{EDDBA6F8-FFC0-4986-BADF-DF66B6F9E69E}" name="Indicator+position" dataDxfId="14" dataCellStyle="Pourcentage"/>
    <tableColumn id="5" xr3:uid="{ECD3F2D0-FCCF-45DA-BD38-405E68AA16A9}" name="Indicator+action" dataDxfId="13" dataCellStyle="Pourcentage"/>
    <tableColumn id="6" xr3:uid="{B682FDC4-37ED-4E9F-A7E2-069CA2F44859}" name="Indicator+action+position" dataDxfId="12" dataCellStyle="Pourcentage"/>
    <tableColumn id="7" xr3:uid="{4EA7381C-316B-41D8-B4B6-344C779F5B02}" name="Indicator+Prix+Action+Position" dataDxfId="11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F83292-A17B-45A9-AF81-FE5261CF4F47}" name="Tableau10" displayName="Tableau10" ref="A15:F25" totalsRowShown="0">
  <autoFilter ref="A15:F25" xr:uid="{F5F83292-A17B-45A9-AF81-FE5261CF4F47}"/>
  <tableColumns count="6">
    <tableColumn id="1" xr3:uid="{00FD536B-032A-48BE-B8EB-2B208615B43D}" name="Grandeur"/>
    <tableColumn id="2" xr3:uid="{09998439-3480-4DD5-A3ED-4D90F638559E}" name="5" dataDxfId="10" dataCellStyle="Pourcentage"/>
    <tableColumn id="3" xr3:uid="{289EF58D-0993-4B10-83DB-9A361D2178CD}" name="10" dataDxfId="9" dataCellStyle="Pourcentage"/>
    <tableColumn id="4" xr3:uid="{08DDF3A7-70F0-45BB-AB13-48C32BDA9BBA}" name="20" dataDxfId="8" dataCellStyle="Pourcentage"/>
    <tableColumn id="5" xr3:uid="{57163C22-6FDC-4A5A-AF0E-CEDECB9FDAD4}" name="50" dataDxfId="7" dataCellStyle="Pourcentage"/>
    <tableColumn id="6" xr3:uid="{32A2893B-D013-4C98-A190-CBCCC4DC301B}" name="100" dataDxfId="6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7BE520-0B89-489A-9B13-C6C2EF866A42}" name="Tableau13" displayName="Tableau13" ref="A28:G38" totalsRowShown="0">
  <autoFilter ref="A28:G38" xr:uid="{E07BE520-0B89-489A-9B13-C6C2EF866A42}"/>
  <tableColumns count="7">
    <tableColumn id="1" xr3:uid="{947169D8-C512-41F4-9434-118987486DF9}" name="Grandeur"/>
    <tableColumn id="2" xr3:uid="{7F067FD3-208E-4B9D-9890-9DA2E11D5D67}" name="[16,8]" dataDxfId="5" dataCellStyle="Pourcentage"/>
    <tableColumn id="3" xr3:uid="{C67BC09B-5772-43A0-8D77-AEC8A2E4A86F}" name="[32,16]" dataDxfId="4" dataCellStyle="Pourcentage"/>
    <tableColumn id="4" xr3:uid="{EB88074B-3398-45AD-A5B4-83C3DB20674E}" name="[64,32]" dataDxfId="3" dataCellStyle="Pourcentage"/>
    <tableColumn id="5" xr3:uid="{9D5E54B6-928E-4BC8-99BC-2D2A0049D1F8}" name="[128,64]" dataDxfId="2" dataCellStyle="Pourcentage"/>
    <tableColumn id="6" xr3:uid="{7AE43107-4B04-46C6-9B66-1418C561AE6F}" name="[256,128]" dataDxfId="1" dataCellStyle="Pourcentage"/>
    <tableColumn id="7" xr3:uid="{9E2075A1-17E0-40A6-9ED5-E5F7D8F53D44}" name="[64,8]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2"/>
  <sheetViews>
    <sheetView topLeftCell="A4" zoomScale="83" workbookViewId="0">
      <selection activeCell="D35" sqref="D35"/>
    </sheetView>
  </sheetViews>
  <sheetFormatPr baseColWidth="10" defaultColWidth="8.88671875" defaultRowHeight="14.4" x14ac:dyDescent="0.3"/>
  <cols>
    <col min="1" max="1" width="10.77734375" customWidth="1"/>
    <col min="2" max="2" width="10.44140625" customWidth="1"/>
    <col min="3" max="3" width="14.5546875" customWidth="1"/>
    <col min="4" max="4" width="18.21875" customWidth="1"/>
    <col min="5" max="5" width="16.6640625" customWidth="1"/>
    <col min="6" max="6" width="24.44140625" customWidth="1"/>
    <col min="7" max="7" width="21" customWidth="1"/>
    <col min="9" max="9" width="11.109375" bestFit="1" customWidth="1"/>
    <col min="10" max="10" width="10.77734375" bestFit="1" customWidth="1"/>
    <col min="11" max="11" width="14.88671875" bestFit="1" customWidth="1"/>
    <col min="12" max="12" width="18.6640625" bestFit="1" customWidth="1"/>
    <col min="13" max="13" width="17" bestFit="1" customWidth="1"/>
    <col min="14" max="14" width="25" bestFit="1" customWidth="1"/>
    <col min="15" max="15" width="29.44140625" bestFit="1" customWidth="1"/>
  </cols>
  <sheetData>
    <row r="2" spans="1:15" x14ac:dyDescent="0.3">
      <c r="A2" t="s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1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</row>
    <row r="3" spans="1:15" x14ac:dyDescent="0.3">
      <c r="A3" t="s">
        <v>0</v>
      </c>
      <c r="B3">
        <v>2445</v>
      </c>
      <c r="C3">
        <v>2450</v>
      </c>
      <c r="D3">
        <v>2336</v>
      </c>
      <c r="E3">
        <v>2282</v>
      </c>
      <c r="F3">
        <v>2468</v>
      </c>
      <c r="G3">
        <v>2286</v>
      </c>
      <c r="I3" t="s">
        <v>0</v>
      </c>
      <c r="J3">
        <v>1286</v>
      </c>
      <c r="K3">
        <v>1281</v>
      </c>
      <c r="L3">
        <v>1232</v>
      </c>
      <c r="M3">
        <v>1200</v>
      </c>
      <c r="N3">
        <v>1352</v>
      </c>
      <c r="O3">
        <v>1256</v>
      </c>
    </row>
    <row r="4" spans="1:15" x14ac:dyDescent="0.3">
      <c r="A4" t="s">
        <v>2</v>
      </c>
      <c r="B4">
        <v>540</v>
      </c>
      <c r="C4">
        <v>488</v>
      </c>
      <c r="D4">
        <v>484</v>
      </c>
      <c r="E4">
        <v>500</v>
      </c>
      <c r="F4">
        <v>486</v>
      </c>
      <c r="G4">
        <v>636</v>
      </c>
      <c r="I4" t="s">
        <v>2</v>
      </c>
      <c r="J4">
        <v>540</v>
      </c>
      <c r="K4">
        <v>486</v>
      </c>
      <c r="L4">
        <v>484</v>
      </c>
      <c r="M4">
        <v>500</v>
      </c>
      <c r="N4">
        <v>486</v>
      </c>
      <c r="O4">
        <v>634</v>
      </c>
    </row>
    <row r="5" spans="1:15" x14ac:dyDescent="0.3">
      <c r="A5" t="s">
        <v>3</v>
      </c>
      <c r="B5">
        <v>340</v>
      </c>
      <c r="C5">
        <v>316</v>
      </c>
      <c r="D5">
        <v>322</v>
      </c>
      <c r="E5">
        <v>327</v>
      </c>
      <c r="F5">
        <v>325</v>
      </c>
      <c r="G5">
        <v>389</v>
      </c>
      <c r="I5" t="s">
        <v>3</v>
      </c>
      <c r="J5">
        <v>368</v>
      </c>
      <c r="K5">
        <v>331</v>
      </c>
      <c r="L5">
        <v>327</v>
      </c>
      <c r="M5">
        <v>322</v>
      </c>
      <c r="N5">
        <v>332</v>
      </c>
      <c r="O5">
        <v>398</v>
      </c>
    </row>
    <row r="6" spans="1:15" x14ac:dyDescent="0.3">
      <c r="A6" t="s">
        <v>4</v>
      </c>
      <c r="B6">
        <v>200</v>
      </c>
      <c r="C6">
        <v>172</v>
      </c>
      <c r="D6">
        <v>162</v>
      </c>
      <c r="E6">
        <v>173</v>
      </c>
      <c r="F6">
        <v>161</v>
      </c>
      <c r="G6">
        <v>247</v>
      </c>
      <c r="I6" t="s">
        <v>4</v>
      </c>
      <c r="J6">
        <v>172</v>
      </c>
      <c r="K6">
        <v>155</v>
      </c>
      <c r="L6">
        <v>157</v>
      </c>
      <c r="M6">
        <v>178</v>
      </c>
      <c r="N6">
        <v>154</v>
      </c>
      <c r="O6">
        <v>236</v>
      </c>
    </row>
    <row r="7" spans="1:15" x14ac:dyDescent="0.3">
      <c r="A7" t="s">
        <v>5</v>
      </c>
      <c r="B7">
        <v>6.72</v>
      </c>
      <c r="C7">
        <v>7.43</v>
      </c>
      <c r="D7">
        <v>7.49</v>
      </c>
      <c r="E7">
        <v>7.28</v>
      </c>
      <c r="F7">
        <v>7.46</v>
      </c>
      <c r="G7">
        <v>5.7</v>
      </c>
      <c r="I7" t="s">
        <v>5</v>
      </c>
      <c r="J7">
        <v>6.72</v>
      </c>
      <c r="K7">
        <v>7.48</v>
      </c>
      <c r="L7">
        <v>7.49</v>
      </c>
      <c r="M7">
        <v>7.26</v>
      </c>
      <c r="N7">
        <v>7.46</v>
      </c>
      <c r="O7">
        <v>5.7</v>
      </c>
    </row>
    <row r="8" spans="1:15" x14ac:dyDescent="0.3">
      <c r="A8" t="s">
        <v>12</v>
      </c>
      <c r="B8">
        <v>1625</v>
      </c>
      <c r="C8">
        <v>1611</v>
      </c>
      <c r="D8">
        <v>1580</v>
      </c>
      <c r="E8">
        <v>1552</v>
      </c>
      <c r="F8">
        <v>1617</v>
      </c>
      <c r="G8">
        <v>1531</v>
      </c>
      <c r="I8" t="s">
        <v>12</v>
      </c>
      <c r="J8">
        <v>1638</v>
      </c>
      <c r="K8">
        <v>1621</v>
      </c>
      <c r="L8">
        <v>1565</v>
      </c>
      <c r="M8">
        <v>1508</v>
      </c>
      <c r="N8">
        <v>1663</v>
      </c>
      <c r="O8">
        <v>1561</v>
      </c>
    </row>
    <row r="9" spans="1:15" x14ac:dyDescent="0.3">
      <c r="A9" t="s">
        <v>13</v>
      </c>
      <c r="B9" s="1">
        <f t="shared" ref="B9:G9" si="0">B5/B4</f>
        <v>0.62962962962962965</v>
      </c>
      <c r="C9" s="1">
        <f t="shared" si="0"/>
        <v>0.64754098360655743</v>
      </c>
      <c r="D9" s="1">
        <f t="shared" si="0"/>
        <v>0.66528925619834711</v>
      </c>
      <c r="E9" s="1">
        <f t="shared" si="0"/>
        <v>0.65400000000000003</v>
      </c>
      <c r="F9" s="1">
        <f t="shared" si="0"/>
        <v>0.66872427983539096</v>
      </c>
      <c r="G9" s="1">
        <f t="shared" si="0"/>
        <v>0.61163522012578619</v>
      </c>
      <c r="I9" t="s">
        <v>14</v>
      </c>
      <c r="J9" s="1">
        <f t="shared" ref="J9:O9" si="1">J5/J4</f>
        <v>0.68148148148148147</v>
      </c>
      <c r="K9" s="1">
        <f t="shared" si="1"/>
        <v>0.68106995884773658</v>
      </c>
      <c r="L9" s="1">
        <f t="shared" si="1"/>
        <v>0.67561983471074383</v>
      </c>
      <c r="M9" s="1">
        <f t="shared" si="1"/>
        <v>0.64400000000000002</v>
      </c>
      <c r="N9" s="1">
        <f t="shared" si="1"/>
        <v>0.6831275720164609</v>
      </c>
      <c r="O9" s="1">
        <f t="shared" si="1"/>
        <v>0.62776025236593058</v>
      </c>
    </row>
    <row r="10" spans="1:15" x14ac:dyDescent="0.3">
      <c r="J10" s="1"/>
    </row>
    <row r="13" spans="1:15" x14ac:dyDescent="0.3">
      <c r="A13" t="s">
        <v>1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</row>
    <row r="14" spans="1:15" x14ac:dyDescent="0.3">
      <c r="A14" t="s">
        <v>0</v>
      </c>
      <c r="B14">
        <v>2566</v>
      </c>
      <c r="C14">
        <v>2730</v>
      </c>
      <c r="D14">
        <v>2640</v>
      </c>
      <c r="E14">
        <v>2505</v>
      </c>
      <c r="F14">
        <v>2684</v>
      </c>
      <c r="G14">
        <v>2566</v>
      </c>
    </row>
    <row r="15" spans="1:15" x14ac:dyDescent="0.3">
      <c r="A15" t="s">
        <v>2</v>
      </c>
      <c r="B15">
        <v>367</v>
      </c>
      <c r="C15">
        <v>367</v>
      </c>
      <c r="D15">
        <v>229</v>
      </c>
      <c r="E15">
        <v>309</v>
      </c>
      <c r="F15">
        <v>251</v>
      </c>
      <c r="G15">
        <v>291</v>
      </c>
    </row>
    <row r="16" spans="1:15" x14ac:dyDescent="0.3">
      <c r="A16" t="s">
        <v>3</v>
      </c>
      <c r="B16">
        <v>262</v>
      </c>
      <c r="C16">
        <v>270</v>
      </c>
      <c r="D16">
        <v>193</v>
      </c>
      <c r="E16">
        <v>233</v>
      </c>
      <c r="F16">
        <v>211</v>
      </c>
      <c r="G16">
        <v>241</v>
      </c>
    </row>
    <row r="17" spans="1:7" x14ac:dyDescent="0.3">
      <c r="A17" t="s">
        <v>4</v>
      </c>
      <c r="B17">
        <v>105</v>
      </c>
      <c r="C17">
        <v>97</v>
      </c>
      <c r="D17">
        <v>36</v>
      </c>
      <c r="E17">
        <v>176</v>
      </c>
      <c r="F17">
        <v>40</v>
      </c>
      <c r="G17">
        <v>50</v>
      </c>
    </row>
    <row r="18" spans="1:7" x14ac:dyDescent="0.3">
      <c r="A18" t="s">
        <v>5</v>
      </c>
      <c r="B18">
        <v>10</v>
      </c>
      <c r="C18">
        <v>10</v>
      </c>
      <c r="D18">
        <v>15</v>
      </c>
      <c r="E18">
        <v>11</v>
      </c>
      <c r="F18">
        <v>14</v>
      </c>
      <c r="G18">
        <v>12.5</v>
      </c>
    </row>
    <row r="19" spans="1:7" x14ac:dyDescent="0.3">
      <c r="A19" t="s">
        <v>12</v>
      </c>
      <c r="B19">
        <v>2104</v>
      </c>
      <c r="C19">
        <v>2222</v>
      </c>
      <c r="D19">
        <v>2087</v>
      </c>
      <c r="E19">
        <v>2125</v>
      </c>
      <c r="F19">
        <v>2129</v>
      </c>
      <c r="G19">
        <v>2181</v>
      </c>
    </row>
    <row r="20" spans="1:7" x14ac:dyDescent="0.3">
      <c r="A20" t="s">
        <v>13</v>
      </c>
      <c r="B20" s="1">
        <f t="shared" ref="B20:G20" si="2">B16/B15</f>
        <v>0.71389645776566757</v>
      </c>
      <c r="C20" s="1">
        <f t="shared" si="2"/>
        <v>0.73569482288828336</v>
      </c>
      <c r="D20" s="1">
        <f t="shared" si="2"/>
        <v>0.84279475982532748</v>
      </c>
      <c r="E20" s="1">
        <f t="shared" si="2"/>
        <v>0.75404530744336573</v>
      </c>
      <c r="F20" s="1">
        <f t="shared" si="2"/>
        <v>0.84063745019920322</v>
      </c>
      <c r="G20" s="1">
        <f t="shared" si="2"/>
        <v>0.82817869415807566</v>
      </c>
    </row>
    <row r="21" spans="1:7" x14ac:dyDescent="0.3">
      <c r="A21" t="s">
        <v>27</v>
      </c>
      <c r="B21">
        <v>12</v>
      </c>
      <c r="C21">
        <v>14</v>
      </c>
      <c r="D21">
        <v>28</v>
      </c>
      <c r="E21">
        <v>23</v>
      </c>
      <c r="F21">
        <v>24</v>
      </c>
      <c r="G21">
        <v>19</v>
      </c>
    </row>
    <row r="24" spans="1:7" x14ac:dyDescent="0.3">
      <c r="A24" t="s">
        <v>1</v>
      </c>
      <c r="B24" t="s">
        <v>28</v>
      </c>
      <c r="C24" t="s">
        <v>29</v>
      </c>
      <c r="D24" t="s">
        <v>30</v>
      </c>
      <c r="E24" t="s">
        <v>31</v>
      </c>
      <c r="F24" t="s">
        <v>32</v>
      </c>
      <c r="G24" t="s">
        <v>33</v>
      </c>
    </row>
    <row r="25" spans="1:7" x14ac:dyDescent="0.3">
      <c r="A25" t="s">
        <v>0</v>
      </c>
      <c r="B25">
        <v>2555</v>
      </c>
      <c r="C25">
        <v>2652</v>
      </c>
      <c r="D25">
        <v>2679</v>
      </c>
      <c r="E25">
        <v>2347</v>
      </c>
      <c r="F25">
        <v>2649</v>
      </c>
      <c r="G25">
        <v>2566</v>
      </c>
    </row>
    <row r="26" spans="1:7" x14ac:dyDescent="0.3">
      <c r="A26" t="s">
        <v>2</v>
      </c>
      <c r="B26">
        <v>370</v>
      </c>
      <c r="C26">
        <v>338</v>
      </c>
      <c r="D26">
        <v>337</v>
      </c>
      <c r="E26">
        <v>382</v>
      </c>
      <c r="F26">
        <v>327</v>
      </c>
      <c r="G26">
        <v>291</v>
      </c>
    </row>
    <row r="27" spans="1:7" x14ac:dyDescent="0.3">
      <c r="A27" t="s">
        <v>3</v>
      </c>
      <c r="B27">
        <v>265</v>
      </c>
      <c r="C27">
        <v>250</v>
      </c>
      <c r="D27">
        <v>253</v>
      </c>
      <c r="E27">
        <v>268</v>
      </c>
      <c r="F27">
        <v>248</v>
      </c>
      <c r="G27">
        <v>241</v>
      </c>
    </row>
    <row r="28" spans="1:7" x14ac:dyDescent="0.3">
      <c r="A28" t="s">
        <v>4</v>
      </c>
      <c r="B28">
        <v>105</v>
      </c>
      <c r="C28">
        <v>88</v>
      </c>
      <c r="D28">
        <v>84</v>
      </c>
      <c r="E28">
        <v>114</v>
      </c>
      <c r="F28">
        <v>79</v>
      </c>
      <c r="G28">
        <v>50</v>
      </c>
    </row>
    <row r="29" spans="1:7" x14ac:dyDescent="0.3">
      <c r="A29" t="s">
        <v>5</v>
      </c>
      <c r="B29">
        <v>9.84</v>
      </c>
      <c r="C29">
        <v>10.76</v>
      </c>
      <c r="D29">
        <v>10.76</v>
      </c>
      <c r="E29">
        <v>9.42</v>
      </c>
      <c r="F29">
        <v>10.8</v>
      </c>
      <c r="G29">
        <v>12.5</v>
      </c>
    </row>
    <row r="30" spans="1:7" x14ac:dyDescent="0.3">
      <c r="A30" t="s">
        <v>12</v>
      </c>
      <c r="B30">
        <v>2179</v>
      </c>
      <c r="C30">
        <v>2228</v>
      </c>
      <c r="D30">
        <v>2186</v>
      </c>
      <c r="E30">
        <v>2074</v>
      </c>
      <c r="F30">
        <v>2159</v>
      </c>
      <c r="G30">
        <v>2181</v>
      </c>
    </row>
    <row r="31" spans="1:7" x14ac:dyDescent="0.3">
      <c r="A31" t="s">
        <v>13</v>
      </c>
      <c r="B31" s="1">
        <f t="shared" ref="B31:G31" si="3">B27/B26</f>
        <v>0.71621621621621623</v>
      </c>
      <c r="C31" s="1">
        <f t="shared" si="3"/>
        <v>0.73964497041420119</v>
      </c>
      <c r="D31" s="1">
        <f t="shared" si="3"/>
        <v>0.75074183976261133</v>
      </c>
      <c r="E31" s="1">
        <f t="shared" si="3"/>
        <v>0.70157068062827221</v>
      </c>
      <c r="F31" s="1">
        <f t="shared" si="3"/>
        <v>0.75840978593272168</v>
      </c>
      <c r="G31" s="1">
        <f t="shared" si="3"/>
        <v>0.82817869415807566</v>
      </c>
    </row>
    <row r="32" spans="1:7" x14ac:dyDescent="0.3">
      <c r="A32" t="s">
        <v>27</v>
      </c>
      <c r="B32">
        <v>67</v>
      </c>
      <c r="C32">
        <v>26</v>
      </c>
      <c r="D32">
        <v>49</v>
      </c>
      <c r="E32">
        <v>22</v>
      </c>
      <c r="F32">
        <v>21</v>
      </c>
    </row>
  </sheetData>
  <conditionalFormatting sqref="B3:G3">
    <cfRule type="colorScale" priority="25">
      <colorScale>
        <cfvo type="min"/>
        <cfvo type="max"/>
        <color rgb="FFFCFCFF"/>
        <color rgb="FFF8696B"/>
      </colorScale>
    </cfRule>
  </conditionalFormatting>
  <conditionalFormatting sqref="B4:G4">
    <cfRule type="colorScale" priority="22">
      <colorScale>
        <cfvo type="min"/>
        <cfvo type="max"/>
        <color rgb="FFF8696B"/>
        <color rgb="FFFCFCFF"/>
      </colorScale>
    </cfRule>
  </conditionalFormatting>
  <conditionalFormatting sqref="B5:G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6:G6">
    <cfRule type="colorScale" priority="20">
      <colorScale>
        <cfvo type="min"/>
        <cfvo type="max"/>
        <color rgb="FFF8696B"/>
        <color rgb="FFFCFCFF"/>
      </colorScale>
    </cfRule>
  </conditionalFormatting>
  <conditionalFormatting sqref="B7:G7">
    <cfRule type="colorScale" priority="19">
      <colorScale>
        <cfvo type="min"/>
        <cfvo type="max"/>
        <color rgb="FFFCFCFF"/>
        <color rgb="FFF8696B"/>
      </colorScale>
    </cfRule>
  </conditionalFormatting>
  <conditionalFormatting sqref="B8:G8">
    <cfRule type="colorScale" priority="18">
      <colorScale>
        <cfvo type="min"/>
        <cfvo type="max"/>
        <color rgb="FFFCFCFF"/>
        <color rgb="FFF8696B"/>
      </colorScale>
    </cfRule>
  </conditionalFormatting>
  <conditionalFormatting sqref="B9:G9">
    <cfRule type="colorScale" priority="17">
      <colorScale>
        <cfvo type="min"/>
        <cfvo type="max"/>
        <color rgb="FFFCFCFF"/>
        <color rgb="FFF8696B"/>
      </colorScale>
    </cfRule>
  </conditionalFormatting>
  <conditionalFormatting sqref="B14:G14">
    <cfRule type="colorScale" priority="16">
      <colorScale>
        <cfvo type="min"/>
        <cfvo type="max"/>
        <color rgb="FFFCFCFF"/>
        <color rgb="FFF8696B"/>
      </colorScale>
    </cfRule>
  </conditionalFormatting>
  <conditionalFormatting sqref="B15:G15">
    <cfRule type="colorScale" priority="15">
      <colorScale>
        <cfvo type="min"/>
        <cfvo type="max"/>
        <color rgb="FFF8696B"/>
        <color rgb="FFFCFCFF"/>
      </colorScale>
    </cfRule>
  </conditionalFormatting>
  <conditionalFormatting sqref="B16:G16">
    <cfRule type="colorScale" priority="14">
      <colorScale>
        <cfvo type="min"/>
        <cfvo type="max"/>
        <color rgb="FFFCFCFF"/>
        <color rgb="FFF8696B"/>
      </colorScale>
    </cfRule>
  </conditionalFormatting>
  <conditionalFormatting sqref="B17:G17">
    <cfRule type="colorScale" priority="13">
      <colorScale>
        <cfvo type="min"/>
        <cfvo type="max"/>
        <color rgb="FFF8696B"/>
        <color rgb="FFFCFCFF"/>
      </colorScale>
    </cfRule>
  </conditionalFormatting>
  <conditionalFormatting sqref="B18:G18">
    <cfRule type="colorScale" priority="12">
      <colorScale>
        <cfvo type="min"/>
        <cfvo type="max"/>
        <color rgb="FFFCFCFF"/>
        <color rgb="FFF8696B"/>
      </colorScale>
    </cfRule>
  </conditionalFormatting>
  <conditionalFormatting sqref="B19:G19">
    <cfRule type="colorScale" priority="11">
      <colorScale>
        <cfvo type="min"/>
        <cfvo type="max"/>
        <color rgb="FFFCFCFF"/>
        <color rgb="FFF8696B"/>
      </colorScale>
    </cfRule>
  </conditionalFormatting>
  <conditionalFormatting sqref="B20:G2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21:G21">
    <cfRule type="colorScale" priority="1">
      <colorScale>
        <cfvo type="min"/>
        <cfvo type="max"/>
        <color rgb="FFF8696B"/>
        <color rgb="FFFCFCFF"/>
      </colorScale>
    </cfRule>
  </conditionalFormatting>
  <conditionalFormatting sqref="B25:G25">
    <cfRule type="colorScale" priority="9">
      <colorScale>
        <cfvo type="min"/>
        <cfvo type="max"/>
        <color rgb="FFFCFCFF"/>
        <color rgb="FFF8696B"/>
      </colorScale>
    </cfRule>
  </conditionalFormatting>
  <conditionalFormatting sqref="B26:G26">
    <cfRule type="colorScale" priority="8">
      <colorScale>
        <cfvo type="min"/>
        <cfvo type="max"/>
        <color rgb="FFF8696B"/>
        <color rgb="FFFCFCFF"/>
      </colorScale>
    </cfRule>
  </conditionalFormatting>
  <conditionalFormatting sqref="B27:G27">
    <cfRule type="colorScale" priority="7">
      <colorScale>
        <cfvo type="min"/>
        <cfvo type="max"/>
        <color rgb="FFFCFCFF"/>
        <color rgb="FFF8696B"/>
      </colorScale>
    </cfRule>
  </conditionalFormatting>
  <conditionalFormatting sqref="B28:G28">
    <cfRule type="colorScale" priority="6">
      <colorScale>
        <cfvo type="min"/>
        <cfvo type="max"/>
        <color rgb="FFF8696B"/>
        <color rgb="FFFCFCFF"/>
      </colorScale>
    </cfRule>
  </conditionalFormatting>
  <conditionalFormatting sqref="B29:G29">
    <cfRule type="colorScale" priority="5">
      <colorScale>
        <cfvo type="min"/>
        <cfvo type="max"/>
        <color rgb="FFFCFCFF"/>
        <color rgb="FFF8696B"/>
      </colorScale>
    </cfRule>
  </conditionalFormatting>
  <conditionalFormatting sqref="B30:G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31:G31">
    <cfRule type="colorScale" priority="3">
      <colorScale>
        <cfvo type="min"/>
        <cfvo type="max"/>
        <color rgb="FFFCFCFF"/>
        <color rgb="FFF8696B"/>
      </colorScale>
    </cfRule>
  </conditionalFormatting>
  <conditionalFormatting sqref="B32:G32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1A89-38E2-4DAD-9DAF-45B1BE640321}">
  <dimension ref="A2:C9"/>
  <sheetViews>
    <sheetView workbookViewId="0">
      <selection activeCell="D27" sqref="D27"/>
    </sheetView>
  </sheetViews>
  <sheetFormatPr baseColWidth="10" defaultRowHeight="14.4" x14ac:dyDescent="0.3"/>
  <cols>
    <col min="2" max="2" width="14.44140625" customWidth="1"/>
    <col min="3" max="3" width="13.21875" customWidth="1"/>
  </cols>
  <sheetData>
    <row r="2" spans="1:3" x14ac:dyDescent="0.3">
      <c r="A2" t="s">
        <v>1</v>
      </c>
      <c r="B2" t="s">
        <v>15</v>
      </c>
      <c r="C2" t="s">
        <v>16</v>
      </c>
    </row>
    <row r="3" spans="1:3" x14ac:dyDescent="0.3">
      <c r="A3" t="s">
        <v>0</v>
      </c>
      <c r="B3">
        <v>2566</v>
      </c>
      <c r="C3">
        <v>-537</v>
      </c>
    </row>
    <row r="4" spans="1:3" x14ac:dyDescent="0.3">
      <c r="A4" t="s">
        <v>2</v>
      </c>
      <c r="B4">
        <v>367</v>
      </c>
      <c r="C4">
        <v>1</v>
      </c>
    </row>
    <row r="5" spans="1:3" x14ac:dyDescent="0.3">
      <c r="A5" t="s">
        <v>3</v>
      </c>
      <c r="B5">
        <v>262</v>
      </c>
      <c r="C5">
        <v>0</v>
      </c>
    </row>
    <row r="6" spans="1:3" x14ac:dyDescent="0.3">
      <c r="A6" t="s">
        <v>4</v>
      </c>
      <c r="B6">
        <v>105</v>
      </c>
      <c r="C6">
        <v>1</v>
      </c>
    </row>
    <row r="7" spans="1:3" x14ac:dyDescent="0.3">
      <c r="A7" t="s">
        <v>5</v>
      </c>
      <c r="B7">
        <v>10</v>
      </c>
      <c r="C7">
        <v>3629</v>
      </c>
    </row>
    <row r="8" spans="1:3" x14ac:dyDescent="0.3">
      <c r="A8" t="s">
        <v>12</v>
      </c>
      <c r="B8">
        <v>2104</v>
      </c>
      <c r="C8">
        <v>-228.9</v>
      </c>
    </row>
    <row r="9" spans="1:3" x14ac:dyDescent="0.3">
      <c r="A9" t="s">
        <v>13</v>
      </c>
      <c r="B9" s="1">
        <f>B5/B4</f>
        <v>0.71389645776566757</v>
      </c>
      <c r="C9" s="1">
        <f>C5/C4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AEE2-48BC-4AD9-892B-64EF8F4951A5}">
  <dimension ref="A1:G19"/>
  <sheetViews>
    <sheetView workbookViewId="0">
      <selection activeCell="I5" sqref="I5"/>
    </sheetView>
  </sheetViews>
  <sheetFormatPr baseColWidth="10" defaultRowHeight="14.4" x14ac:dyDescent="0.3"/>
  <sheetData>
    <row r="1" spans="1:7" x14ac:dyDescent="0.3">
      <c r="A1" s="2" t="s">
        <v>1</v>
      </c>
      <c r="B1" s="3" t="s">
        <v>17</v>
      </c>
      <c r="C1" s="3" t="s">
        <v>18</v>
      </c>
      <c r="D1" s="3" t="s">
        <v>19</v>
      </c>
    </row>
    <row r="2" spans="1:7" x14ac:dyDescent="0.3">
      <c r="A2" s="4" t="s">
        <v>0</v>
      </c>
      <c r="B2" s="5">
        <v>2532</v>
      </c>
      <c r="C2" s="5">
        <v>1774</v>
      </c>
      <c r="D2" s="5">
        <v>2625</v>
      </c>
    </row>
    <row r="3" spans="1:7" x14ac:dyDescent="0.3">
      <c r="A3" s="6" t="s">
        <v>2</v>
      </c>
      <c r="B3" s="7">
        <v>411</v>
      </c>
      <c r="C3" s="7">
        <v>502</v>
      </c>
      <c r="D3" s="7">
        <v>343</v>
      </c>
    </row>
    <row r="4" spans="1:7" x14ac:dyDescent="0.3">
      <c r="A4" s="4" t="s">
        <v>3</v>
      </c>
      <c r="B4" s="5">
        <v>291</v>
      </c>
      <c r="C4" s="5">
        <v>294</v>
      </c>
      <c r="D4" s="5">
        <v>254</v>
      </c>
    </row>
    <row r="5" spans="1:7" x14ac:dyDescent="0.3">
      <c r="A5" s="6" t="s">
        <v>4</v>
      </c>
      <c r="B5" s="7">
        <v>120</v>
      </c>
      <c r="C5" s="7">
        <v>208</v>
      </c>
      <c r="D5" s="7">
        <v>89</v>
      </c>
    </row>
    <row r="6" spans="1:7" x14ac:dyDescent="0.3">
      <c r="A6" s="4" t="s">
        <v>5</v>
      </c>
      <c r="B6" s="5">
        <v>8.82</v>
      </c>
      <c r="C6" s="5">
        <v>7.22</v>
      </c>
      <c r="D6" s="5">
        <v>10.58</v>
      </c>
    </row>
    <row r="7" spans="1:7" x14ac:dyDescent="0.3">
      <c r="A7" s="6" t="s">
        <v>12</v>
      </c>
      <c r="B7" s="7">
        <v>2201</v>
      </c>
      <c r="C7" s="7">
        <v>1774</v>
      </c>
      <c r="D7" s="7">
        <v>2175</v>
      </c>
    </row>
    <row r="8" spans="1:7" x14ac:dyDescent="0.3">
      <c r="A8" s="4" t="s">
        <v>13</v>
      </c>
      <c r="B8" s="8">
        <f t="shared" ref="B8:D8" si="0">B4/B3</f>
        <v>0.70802919708029199</v>
      </c>
      <c r="C8" s="8">
        <f t="shared" si="0"/>
        <v>0.58565737051792832</v>
      </c>
      <c r="D8" s="8">
        <f t="shared" si="0"/>
        <v>0.74052478134110788</v>
      </c>
    </row>
    <row r="9" spans="1:7" x14ac:dyDescent="0.3">
      <c r="A9" s="9" t="s">
        <v>34</v>
      </c>
      <c r="B9">
        <v>48</v>
      </c>
      <c r="C9">
        <v>50</v>
      </c>
      <c r="D9">
        <v>31</v>
      </c>
    </row>
    <row r="10" spans="1:7" x14ac:dyDescent="0.3">
      <c r="A10" s="13" t="s">
        <v>26</v>
      </c>
      <c r="B10" s="13"/>
      <c r="C10" s="13"/>
      <c r="D10" s="13"/>
      <c r="E10" s="13"/>
      <c r="F10" s="13"/>
      <c r="G10" s="13"/>
    </row>
    <row r="11" spans="1:7" x14ac:dyDescent="0.3">
      <c r="A11" t="s">
        <v>1</v>
      </c>
      <c r="B11" t="s">
        <v>20</v>
      </c>
      <c r="C11" t="s">
        <v>21</v>
      </c>
      <c r="D11" t="s">
        <v>22</v>
      </c>
      <c r="E11" t="s">
        <v>23</v>
      </c>
      <c r="F11" t="s">
        <v>24</v>
      </c>
      <c r="G11" t="s">
        <v>25</v>
      </c>
    </row>
    <row r="12" spans="1:7" x14ac:dyDescent="0.3">
      <c r="A12" t="s">
        <v>0</v>
      </c>
      <c r="B12">
        <v>862</v>
      </c>
      <c r="C12">
        <v>1959</v>
      </c>
      <c r="D12">
        <v>2625</v>
      </c>
      <c r="E12">
        <v>2693</v>
      </c>
      <c r="F12">
        <v>1413</v>
      </c>
      <c r="G12">
        <v>2636</v>
      </c>
    </row>
    <row r="13" spans="1:7" x14ac:dyDescent="0.3">
      <c r="A13" t="s">
        <v>2</v>
      </c>
      <c r="B13">
        <v>341</v>
      </c>
      <c r="C13">
        <v>315</v>
      </c>
      <c r="D13">
        <v>343</v>
      </c>
      <c r="E13">
        <v>311</v>
      </c>
      <c r="F13">
        <v>1</v>
      </c>
      <c r="G13">
        <v>359</v>
      </c>
    </row>
    <row r="14" spans="1:7" x14ac:dyDescent="0.3">
      <c r="A14" t="s">
        <v>3</v>
      </c>
      <c r="B14">
        <v>234</v>
      </c>
      <c r="C14">
        <v>236</v>
      </c>
      <c r="D14">
        <v>254</v>
      </c>
      <c r="E14">
        <v>233</v>
      </c>
      <c r="F14">
        <v>1</v>
      </c>
      <c r="G14">
        <v>269</v>
      </c>
    </row>
    <row r="15" spans="1:7" x14ac:dyDescent="0.3">
      <c r="A15" t="s">
        <v>4</v>
      </c>
      <c r="B15">
        <v>107</v>
      </c>
      <c r="C15">
        <v>79</v>
      </c>
      <c r="D15">
        <v>89</v>
      </c>
      <c r="E15">
        <v>78</v>
      </c>
      <c r="F15">
        <v>0</v>
      </c>
      <c r="G15">
        <v>90</v>
      </c>
    </row>
    <row r="16" spans="1:7" x14ac:dyDescent="0.3">
      <c r="A16" t="s">
        <v>5</v>
      </c>
      <c r="B16">
        <v>10.64</v>
      </c>
      <c r="C16">
        <v>11.5</v>
      </c>
      <c r="D16">
        <v>10.58</v>
      </c>
      <c r="E16">
        <v>11.6</v>
      </c>
      <c r="F16">
        <v>3629</v>
      </c>
      <c r="G16">
        <v>10.1</v>
      </c>
    </row>
    <row r="17" spans="1:7" x14ac:dyDescent="0.3">
      <c r="A17" t="s">
        <v>12</v>
      </c>
      <c r="B17">
        <v>1129</v>
      </c>
      <c r="C17">
        <v>1903</v>
      </c>
      <c r="D17">
        <v>2175</v>
      </c>
      <c r="E17">
        <v>2190</v>
      </c>
      <c r="F17">
        <v>228</v>
      </c>
      <c r="G17">
        <v>2214</v>
      </c>
    </row>
    <row r="18" spans="1:7" x14ac:dyDescent="0.3">
      <c r="A18" t="s">
        <v>13</v>
      </c>
      <c r="B18" s="1">
        <f t="shared" ref="B18:G18" si="1">B14/B13</f>
        <v>0.6862170087976539</v>
      </c>
      <c r="C18" s="1">
        <f t="shared" si="1"/>
        <v>0.74920634920634921</v>
      </c>
      <c r="D18" s="1">
        <f t="shared" si="1"/>
        <v>0.74052478134110788</v>
      </c>
      <c r="E18" s="1">
        <f t="shared" si="1"/>
        <v>0.74919614147909963</v>
      </c>
      <c r="F18" s="1">
        <f t="shared" si="1"/>
        <v>1</v>
      </c>
      <c r="G18" s="1">
        <f t="shared" si="1"/>
        <v>0.74930362116991645</v>
      </c>
    </row>
    <row r="19" spans="1:7" x14ac:dyDescent="0.3">
      <c r="A19" t="s">
        <v>27</v>
      </c>
      <c r="B19">
        <v>17</v>
      </c>
      <c r="C19">
        <v>33</v>
      </c>
      <c r="D19">
        <v>31</v>
      </c>
      <c r="E19">
        <v>59</v>
      </c>
      <c r="F19">
        <v>130</v>
      </c>
      <c r="G19">
        <v>14</v>
      </c>
    </row>
  </sheetData>
  <mergeCells count="1">
    <mergeCell ref="A10:G10"/>
  </mergeCells>
  <conditionalFormatting sqref="A9:D9">
    <cfRule type="colorScale" priority="1">
      <colorScale>
        <cfvo type="min"/>
        <cfvo type="max"/>
        <color rgb="FFF8696B"/>
        <color rgb="FFFCFCFF"/>
      </colorScale>
    </cfRule>
  </conditionalFormatting>
  <conditionalFormatting sqref="B2:D2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:D3">
    <cfRule type="colorScale" priority="14">
      <colorScale>
        <cfvo type="min"/>
        <cfvo type="max"/>
        <color rgb="FFF8696B"/>
        <color rgb="FFFCFCFF"/>
      </colorScale>
    </cfRule>
  </conditionalFormatting>
  <conditionalFormatting sqref="B4:D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:D5">
    <cfRule type="colorScale" priority="12">
      <colorScale>
        <cfvo type="min"/>
        <cfvo type="max"/>
        <color rgb="FFF8696B"/>
        <color rgb="FFFCFCFF"/>
      </colorScale>
    </cfRule>
  </conditionalFormatting>
  <conditionalFormatting sqref="B6:D6">
    <cfRule type="colorScale" priority="11">
      <colorScale>
        <cfvo type="min"/>
        <cfvo type="max"/>
        <color rgb="FFFCFCFF"/>
        <color rgb="FFF8696B"/>
      </colorScale>
    </cfRule>
  </conditionalFormatting>
  <conditionalFormatting sqref="B7:D7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:D8">
    <cfRule type="colorScale" priority="9">
      <colorScale>
        <cfvo type="min"/>
        <cfvo type="max"/>
        <color rgb="FFFCFCFF"/>
        <color rgb="FFF8696B"/>
      </colorScale>
    </cfRule>
  </conditionalFormatting>
  <conditionalFormatting sqref="B12:G12">
    <cfRule type="colorScale" priority="8">
      <colorScale>
        <cfvo type="min"/>
        <cfvo type="max"/>
        <color rgb="FFFCFCFF"/>
        <color rgb="FFF8696B"/>
      </colorScale>
    </cfRule>
  </conditionalFormatting>
  <conditionalFormatting sqref="B13:G13">
    <cfRule type="colorScale" priority="7">
      <colorScale>
        <cfvo type="min"/>
        <cfvo type="max"/>
        <color rgb="FFF8696B"/>
        <color rgb="FFFCFCFF"/>
      </colorScale>
    </cfRule>
  </conditionalFormatting>
  <conditionalFormatting sqref="B14:G14">
    <cfRule type="colorScale" priority="6">
      <colorScale>
        <cfvo type="min"/>
        <cfvo type="max"/>
        <color rgb="FFFCFCFF"/>
        <color rgb="FFF8696B"/>
      </colorScale>
    </cfRule>
  </conditionalFormatting>
  <conditionalFormatting sqref="B15:G15">
    <cfRule type="colorScale" priority="5">
      <colorScale>
        <cfvo type="min"/>
        <cfvo type="max"/>
        <color rgb="FFF8696B"/>
        <color rgb="FFFCFCFF"/>
      </colorScale>
    </cfRule>
  </conditionalFormatting>
  <conditionalFormatting sqref="B16:G1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:G17">
    <cfRule type="colorScale" priority="3">
      <colorScale>
        <cfvo type="min"/>
        <cfvo type="max"/>
        <color rgb="FFFCFCFF"/>
        <color rgb="FFF8696B"/>
      </colorScale>
    </cfRule>
  </conditionalFormatting>
  <conditionalFormatting sqref="B18:G18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C906-3715-49FD-9E13-1D8D8B378E24}">
  <dimension ref="A3:G38"/>
  <sheetViews>
    <sheetView topLeftCell="A15" zoomScale="109" workbookViewId="0">
      <selection activeCell="G38" sqref="G38"/>
    </sheetView>
  </sheetViews>
  <sheetFormatPr baseColWidth="10" defaultRowHeight="14.4" x14ac:dyDescent="0.3"/>
  <cols>
    <col min="3" max="3" width="14.5546875" customWidth="1"/>
    <col min="4" max="4" width="18.21875" customWidth="1"/>
    <col min="5" max="5" width="16.6640625" customWidth="1"/>
    <col min="6" max="6" width="24.44140625" customWidth="1"/>
    <col min="7" max="7" width="28.77734375" customWidth="1"/>
  </cols>
  <sheetData>
    <row r="3" spans="1:7" x14ac:dyDescent="0.3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7" x14ac:dyDescent="0.3">
      <c r="A4" t="s">
        <v>0</v>
      </c>
      <c r="B4" s="10">
        <f>TestEnvState!B14/MAX(TestEnvState!$B14:$G14)</f>
        <v>0.93992673992673992</v>
      </c>
      <c r="C4" s="10">
        <f>TestEnvState!C14/MAX(TestEnvState!$B14:$G14)</f>
        <v>1</v>
      </c>
      <c r="D4" s="10">
        <f>TestEnvState!D14/MAX(TestEnvState!$B14:$G14)</f>
        <v>0.96703296703296704</v>
      </c>
      <c r="E4" s="10">
        <f>TestEnvState!E14/MAX(TestEnvState!$B14:$G14)</f>
        <v>0.91758241758241754</v>
      </c>
      <c r="F4" s="10">
        <f>TestEnvState!F14/MAX(TestEnvState!$B14:$G14)</f>
        <v>0.9831501831501831</v>
      </c>
      <c r="G4" s="10">
        <f>TestEnvState!G14/MAX(TestEnvState!$B14:$G14)</f>
        <v>0.93992673992673992</v>
      </c>
    </row>
    <row r="5" spans="1:7" x14ac:dyDescent="0.3">
      <c r="A5" t="s">
        <v>2</v>
      </c>
      <c r="B5" s="10">
        <f>1-TestEnvState!B15/MAX(TestEnvState!$B15:$G15)</f>
        <v>0</v>
      </c>
      <c r="C5" s="10">
        <f>1-TestEnvState!C15/MAX(TestEnvState!$B15:$G15)</f>
        <v>0</v>
      </c>
      <c r="D5" s="10">
        <f>1-TestEnvState!D15/MAX(TestEnvState!$B15:$G15)</f>
        <v>0.37602179836512262</v>
      </c>
      <c r="E5" s="10">
        <f>1-TestEnvState!E15/MAX(TestEnvState!$B15:$G15)</f>
        <v>0.15803814713896458</v>
      </c>
      <c r="F5" s="10">
        <f>1-TestEnvState!F15/MAX(TestEnvState!$B15:$G15)</f>
        <v>0.31607629427792916</v>
      </c>
      <c r="G5" s="10">
        <f>1-TestEnvState!G15/MAX(TestEnvState!$B15:$G15)</f>
        <v>0.20708446866485009</v>
      </c>
    </row>
    <row r="6" spans="1:7" x14ac:dyDescent="0.3">
      <c r="A6" t="s">
        <v>3</v>
      </c>
      <c r="B6" s="10">
        <f>TestEnvState!B16/MAX(TestEnvState!$B16:$G16)</f>
        <v>0.97037037037037033</v>
      </c>
      <c r="C6" s="10">
        <f>TestEnvState!C16/MAX(TestEnvState!$B16:$G16)</f>
        <v>1</v>
      </c>
      <c r="D6" s="10">
        <f>TestEnvState!D16/MAX(TestEnvState!$B16:$G16)</f>
        <v>0.71481481481481479</v>
      </c>
      <c r="E6" s="10">
        <f>TestEnvState!E16/MAX(TestEnvState!$B16:$G16)</f>
        <v>0.86296296296296293</v>
      </c>
      <c r="F6" s="10">
        <f>TestEnvState!F16/MAX(TestEnvState!$B16:$G16)</f>
        <v>0.78148148148148144</v>
      </c>
      <c r="G6" s="10">
        <f>TestEnvState!G16/MAX(TestEnvState!$B16:$G16)</f>
        <v>0.8925925925925926</v>
      </c>
    </row>
    <row r="7" spans="1:7" x14ac:dyDescent="0.3">
      <c r="A7" t="s">
        <v>4</v>
      </c>
      <c r="B7" s="10">
        <f>1-TestEnvState!B17/MAX(TestEnvState!$B17:$G17)</f>
        <v>0.40340909090909094</v>
      </c>
      <c r="C7" s="10">
        <f>1-TestEnvState!C17/MAX(TestEnvState!$B17:$G17)</f>
        <v>0.44886363636363635</v>
      </c>
      <c r="D7" s="10">
        <f>1-TestEnvState!D17/MAX(TestEnvState!$B17:$G17)</f>
        <v>0.79545454545454541</v>
      </c>
      <c r="E7" s="10">
        <f>1-TestEnvState!E17/MAX(TestEnvState!$B17:$G17)</f>
        <v>0</v>
      </c>
      <c r="F7" s="10">
        <f>1-TestEnvState!F17/MAX(TestEnvState!$B17:$G17)</f>
        <v>0.77272727272727271</v>
      </c>
      <c r="G7" s="10">
        <f>1-TestEnvState!G17/MAX(TestEnvState!$B17:$G17)</f>
        <v>0.71590909090909083</v>
      </c>
    </row>
    <row r="8" spans="1:7" x14ac:dyDescent="0.3">
      <c r="A8" t="s">
        <v>5</v>
      </c>
      <c r="B8" s="10">
        <f>TestEnvState!B18/MAX(TestEnvState!$B18:$G18)</f>
        <v>0.66666666666666663</v>
      </c>
      <c r="C8" s="10">
        <f>TestEnvState!C18/MAX(TestEnvState!$B18:$G18)</f>
        <v>0.66666666666666663</v>
      </c>
      <c r="D8" s="10">
        <f>TestEnvState!D18/MAX(TestEnvState!$B18:$G18)</f>
        <v>1</v>
      </c>
      <c r="E8" s="10">
        <f>TestEnvState!E18/MAX(TestEnvState!$B18:$G18)</f>
        <v>0.73333333333333328</v>
      </c>
      <c r="F8" s="10">
        <f>TestEnvState!F18/MAX(TestEnvState!$B18:$G18)</f>
        <v>0.93333333333333335</v>
      </c>
      <c r="G8" s="10">
        <f>TestEnvState!G18/MAX(TestEnvState!$B18:$G18)</f>
        <v>0.83333333333333337</v>
      </c>
    </row>
    <row r="9" spans="1:7" x14ac:dyDescent="0.3">
      <c r="A9" t="s">
        <v>12</v>
      </c>
      <c r="B9" s="10">
        <f>TestEnvState!B19/MAX(TestEnvState!$B19:$G19)</f>
        <v>0.94689468946894695</v>
      </c>
      <c r="C9" s="10">
        <f>TestEnvState!C19/MAX(TestEnvState!$B19:$G19)</f>
        <v>1</v>
      </c>
      <c r="D9" s="10">
        <f>TestEnvState!D19/MAX(TestEnvState!$B19:$G19)</f>
        <v>0.9392439243924392</v>
      </c>
      <c r="E9" s="10">
        <f>TestEnvState!E19/MAX(TestEnvState!$B19:$G19)</f>
        <v>0.95634563456345634</v>
      </c>
      <c r="F9" s="10">
        <f>TestEnvState!F19/MAX(TestEnvState!$B19:$G19)</f>
        <v>0.9581458145814582</v>
      </c>
      <c r="G9" s="10">
        <f>TestEnvState!G19/MAX(TestEnvState!$B19:$G19)</f>
        <v>0.98154815481548152</v>
      </c>
    </row>
    <row r="10" spans="1:7" x14ac:dyDescent="0.3">
      <c r="A10" t="s">
        <v>13</v>
      </c>
      <c r="B10" s="10">
        <f>TestEnvState!B20/MAX(TestEnvState!$B20:$G20)</f>
        <v>0.84705849133853828</v>
      </c>
      <c r="C10" s="10">
        <f>TestEnvState!C20/MAX(TestEnvState!$B20:$G20)</f>
        <v>0.87292287275345537</v>
      </c>
      <c r="D10" s="10">
        <f>TestEnvState!D20/MAX(TestEnvState!$B20:$G20)</f>
        <v>1</v>
      </c>
      <c r="E10" s="10">
        <f>TestEnvState!E20/MAX(TestEnvState!$B20:$G20)</f>
        <v>0.89469624561933037</v>
      </c>
      <c r="F10" s="10">
        <f>TestEnvState!F20/MAX(TestEnvState!$B20:$G20)</f>
        <v>0.99744029065086814</v>
      </c>
      <c r="G10" s="10">
        <f>TestEnvState!G20/MAX(TestEnvState!$B20:$G20)</f>
        <v>0.98265762156579961</v>
      </c>
    </row>
    <row r="11" spans="1:7" x14ac:dyDescent="0.3">
      <c r="A11" t="s">
        <v>27</v>
      </c>
      <c r="B11" s="10">
        <f>1-TestEnvState!B21/MAX(TestEnvState!$B21:$G21)</f>
        <v>0.5714285714285714</v>
      </c>
      <c r="C11" s="10">
        <f>1-TestEnvState!C21/MAX(TestEnvState!$B21:$G21)</f>
        <v>0.5</v>
      </c>
      <c r="D11" s="10">
        <f>1-TestEnvState!D21/MAX(TestEnvState!$B21:$G21)</f>
        <v>0</v>
      </c>
      <c r="E11" s="10">
        <f>1-TestEnvState!E21/MAX(TestEnvState!$B21:$G21)</f>
        <v>0.1785714285714286</v>
      </c>
      <c r="F11" s="10">
        <f>1-TestEnvState!F21/MAX(TestEnvState!$B21:$G21)</f>
        <v>0.1428571428571429</v>
      </c>
      <c r="G11" s="10">
        <f>1-TestEnvState!G21/MAX(TestEnvState!$B21:$G21)</f>
        <v>0.3214285714285714</v>
      </c>
    </row>
    <row r="12" spans="1:7" x14ac:dyDescent="0.3">
      <c r="A12" t="s">
        <v>35</v>
      </c>
      <c r="B12" s="10">
        <f>AVERAGE(B4:B11)</f>
        <v>0.66821932751361557</v>
      </c>
      <c r="C12" s="10">
        <f t="shared" ref="C12:G12" si="0">AVERAGE(C4:C11)</f>
        <v>0.68605664697296975</v>
      </c>
      <c r="D12" s="10">
        <f t="shared" si="0"/>
        <v>0.72407100625748611</v>
      </c>
      <c r="E12" s="10">
        <f t="shared" si="0"/>
        <v>0.58769127122148679</v>
      </c>
      <c r="F12" s="10">
        <f t="shared" si="0"/>
        <v>0.73565147663245867</v>
      </c>
      <c r="G12" s="10">
        <f t="shared" si="0"/>
        <v>0.73431007165455742</v>
      </c>
    </row>
    <row r="13" spans="1:7" x14ac:dyDescent="0.3">
      <c r="A13" t="s">
        <v>37</v>
      </c>
      <c r="B13" s="10">
        <f>AVERAGE(B8,B10,B11)</f>
        <v>0.69505124314459221</v>
      </c>
      <c r="C13" s="10">
        <f t="shared" ref="C13:G13" si="1">AVERAGE(C8,C10,C11)</f>
        <v>0.67986317980670741</v>
      </c>
      <c r="D13" s="10">
        <f t="shared" si="1"/>
        <v>0.66666666666666663</v>
      </c>
      <c r="E13" s="10">
        <f t="shared" si="1"/>
        <v>0.60220033584136412</v>
      </c>
      <c r="F13" s="10">
        <f t="shared" si="1"/>
        <v>0.69121025561378147</v>
      </c>
      <c r="G13" s="12">
        <f t="shared" si="1"/>
        <v>0.71247317544256816</v>
      </c>
    </row>
    <row r="15" spans="1:7" x14ac:dyDescent="0.3">
      <c r="A15" t="s">
        <v>1</v>
      </c>
      <c r="B15" t="s">
        <v>28</v>
      </c>
      <c r="C15" t="s">
        <v>29</v>
      </c>
      <c r="D15" t="s">
        <v>30</v>
      </c>
      <c r="E15" t="s">
        <v>31</v>
      </c>
      <c r="F15" t="s">
        <v>32</v>
      </c>
    </row>
    <row r="16" spans="1:7" x14ac:dyDescent="0.3">
      <c r="A16" t="s">
        <v>0</v>
      </c>
      <c r="B16" s="10">
        <f>TestEnvState!B25/MAX(TestEnvState!$B25:$G25)</f>
        <v>0.95371407241508022</v>
      </c>
      <c r="C16" s="10">
        <f>TestEnvState!C25/MAX(TestEnvState!$B25:$G25)</f>
        <v>0.98992161254199329</v>
      </c>
      <c r="D16" s="10">
        <f>TestEnvState!D25/MAX(TestEnvState!$B25:$G25)</f>
        <v>1</v>
      </c>
      <c r="E16" s="10">
        <f>TestEnvState!E25/MAX(TestEnvState!$B25:$G25)</f>
        <v>0.87607316162747295</v>
      </c>
      <c r="F16" s="10">
        <f>TestEnvState!F25/MAX(TestEnvState!$B25:$G25)</f>
        <v>0.98880179171332583</v>
      </c>
    </row>
    <row r="17" spans="1:7" x14ac:dyDescent="0.3">
      <c r="A17" t="s">
        <v>2</v>
      </c>
      <c r="B17" s="10">
        <f>1-TestEnvState!B26/MAX(TestEnvState!$B26:$G26)</f>
        <v>3.1413612565445059E-2</v>
      </c>
      <c r="C17" s="10">
        <f>1-TestEnvState!C26/MAX(TestEnvState!$B26:$G26)</f>
        <v>0.11518324607329844</v>
      </c>
      <c r="D17" s="10">
        <f>1-TestEnvState!D26/MAX(TestEnvState!$B26:$G26)</f>
        <v>0.11780104712041883</v>
      </c>
      <c r="E17" s="10">
        <f>1-TestEnvState!E26/MAX(TestEnvState!$B26:$G26)</f>
        <v>0</v>
      </c>
      <c r="F17" s="10">
        <f>1-TestEnvState!F26/MAX(TestEnvState!$B26:$G26)</f>
        <v>0.14397905759162299</v>
      </c>
    </row>
    <row r="18" spans="1:7" x14ac:dyDescent="0.3">
      <c r="A18" t="s">
        <v>3</v>
      </c>
      <c r="B18" s="10">
        <f>TestEnvState!B27/MAX(TestEnvState!$B27:$G27)</f>
        <v>0.98880597014925375</v>
      </c>
      <c r="C18" s="10">
        <f>TestEnvState!C27/MAX(TestEnvState!$B27:$G27)</f>
        <v>0.93283582089552242</v>
      </c>
      <c r="D18" s="10">
        <f>TestEnvState!D27/MAX(TestEnvState!$B27:$G27)</f>
        <v>0.94402985074626866</v>
      </c>
      <c r="E18" s="10">
        <f>TestEnvState!E27/MAX(TestEnvState!$B27:$G27)</f>
        <v>1</v>
      </c>
      <c r="F18" s="10">
        <f>TestEnvState!F27/MAX(TestEnvState!$B27:$G27)</f>
        <v>0.92537313432835822</v>
      </c>
    </row>
    <row r="19" spans="1:7" x14ac:dyDescent="0.3">
      <c r="A19" t="s">
        <v>4</v>
      </c>
      <c r="B19" s="10">
        <f>1-TestEnvState!B28/MAX(TestEnvState!$B28:$G28)</f>
        <v>7.8947368421052655E-2</v>
      </c>
      <c r="C19" s="10">
        <f>1-TestEnvState!C28/MAX(TestEnvState!$B28:$G28)</f>
        <v>0.22807017543859653</v>
      </c>
      <c r="D19" s="10">
        <f>1-TestEnvState!D28/MAX(TestEnvState!$B28:$G28)</f>
        <v>0.26315789473684215</v>
      </c>
      <c r="E19" s="10">
        <f>1-TestEnvState!E28/MAX(TestEnvState!$B28:$G28)</f>
        <v>0</v>
      </c>
      <c r="F19" s="10">
        <f>1-TestEnvState!F28/MAX(TestEnvState!$B28:$G28)</f>
        <v>0.30701754385964908</v>
      </c>
    </row>
    <row r="20" spans="1:7" x14ac:dyDescent="0.3">
      <c r="A20" t="s">
        <v>5</v>
      </c>
      <c r="B20" s="10">
        <f>TestEnvState!B29/MAX(TestEnvState!$B29:$G29)</f>
        <v>0.78720000000000001</v>
      </c>
      <c r="C20" s="10">
        <f>TestEnvState!C29/MAX(TestEnvState!$B29:$G29)</f>
        <v>0.86080000000000001</v>
      </c>
      <c r="D20" s="10">
        <f>TestEnvState!D29/MAX(TestEnvState!$B29:$G29)</f>
        <v>0.86080000000000001</v>
      </c>
      <c r="E20" s="10">
        <f>TestEnvState!E29/MAX(TestEnvState!$B29:$G29)</f>
        <v>0.75360000000000005</v>
      </c>
      <c r="F20" s="10">
        <f>TestEnvState!F29/MAX(TestEnvState!$B29:$G29)</f>
        <v>0.8640000000000001</v>
      </c>
    </row>
    <row r="21" spans="1:7" x14ac:dyDescent="0.3">
      <c r="A21" t="s">
        <v>12</v>
      </c>
      <c r="B21" s="10">
        <f>TestEnvState!B30/MAX(TestEnvState!$B30:$G30)</f>
        <v>0.9780071813285458</v>
      </c>
      <c r="C21" s="10">
        <f>TestEnvState!C30/MAX(TestEnvState!$B30:$G30)</f>
        <v>1</v>
      </c>
      <c r="D21" s="10">
        <f>TestEnvState!D30/MAX(TestEnvState!$B30:$G30)</f>
        <v>0.98114901256732501</v>
      </c>
      <c r="E21" s="10">
        <f>TestEnvState!E30/MAX(TestEnvState!$B30:$G30)</f>
        <v>0.93087971274685821</v>
      </c>
      <c r="F21" s="10">
        <f>TestEnvState!F30/MAX(TestEnvState!$B30:$G30)</f>
        <v>0.96903052064631956</v>
      </c>
    </row>
    <row r="22" spans="1:7" x14ac:dyDescent="0.3">
      <c r="A22" t="s">
        <v>13</v>
      </c>
      <c r="B22" s="10">
        <f>TestEnvState!B31/MAX(TestEnvState!$B31:$G31)</f>
        <v>0.86480879219468432</v>
      </c>
      <c r="C22" s="10">
        <f>TestEnvState!C31/MAX(TestEnvState!$B31:$G31)</f>
        <v>0.89309828377814326</v>
      </c>
      <c r="D22" s="10">
        <f>TestEnvState!D31/MAX(TestEnvState!$B31:$G31)</f>
        <v>0.90649740817809077</v>
      </c>
      <c r="E22" s="10">
        <f>TestEnvState!E31/MAX(TestEnvState!$B31:$G31)</f>
        <v>0.84712476374617096</v>
      </c>
      <c r="F22" s="10">
        <f>TestEnvState!F31/MAX(TestEnvState!$B31:$G31)</f>
        <v>0.91575621454946887</v>
      </c>
    </row>
    <row r="23" spans="1:7" x14ac:dyDescent="0.3">
      <c r="A23" t="s">
        <v>27</v>
      </c>
      <c r="B23" s="10">
        <f>1-TestEnvState!B32/MAX(TestEnvState!$B32:$G32)</f>
        <v>0</v>
      </c>
      <c r="C23" s="10">
        <f>1-TestEnvState!C32/MAX(TestEnvState!$B32:$G32)</f>
        <v>0.61194029850746268</v>
      </c>
      <c r="D23" s="10">
        <f>1-TestEnvState!D32/MAX(TestEnvState!$B32:$G32)</f>
        <v>0.26865671641791045</v>
      </c>
      <c r="E23" s="10">
        <f>1-TestEnvState!E32/MAX(TestEnvState!$B32:$G32)</f>
        <v>0.67164179104477606</v>
      </c>
      <c r="F23" s="10">
        <f>1-TestEnvState!F32/MAX(TestEnvState!$B32:$G32)</f>
        <v>0.68656716417910446</v>
      </c>
    </row>
    <row r="24" spans="1:7" x14ac:dyDescent="0.3">
      <c r="A24" t="s">
        <v>35</v>
      </c>
      <c r="B24" s="10">
        <f>AVERAGE(B16:B23)</f>
        <v>0.58536212463425774</v>
      </c>
      <c r="C24" s="10">
        <f t="shared" ref="C24:F24" si="2">AVERAGE(C16:C23)</f>
        <v>0.70398117965437712</v>
      </c>
      <c r="D24" s="10">
        <f t="shared" si="2"/>
        <v>0.66776149122085704</v>
      </c>
      <c r="E24" s="10">
        <f t="shared" si="2"/>
        <v>0.6349149286456599</v>
      </c>
      <c r="F24" s="10">
        <f t="shared" si="2"/>
        <v>0.72506567835848112</v>
      </c>
    </row>
    <row r="25" spans="1:7" x14ac:dyDescent="0.3">
      <c r="A25" t="s">
        <v>37</v>
      </c>
      <c r="B25" s="10">
        <f>AVERAGE(B20,B22,B23)</f>
        <v>0.55066959739822818</v>
      </c>
      <c r="C25" s="12">
        <f t="shared" ref="C25:F25" si="3">AVERAGE(C20,C22,C23)</f>
        <v>0.78861286076186854</v>
      </c>
      <c r="D25" s="10">
        <f t="shared" si="3"/>
        <v>0.67865137486533378</v>
      </c>
      <c r="E25" s="10">
        <f t="shared" si="3"/>
        <v>0.7574555182636491</v>
      </c>
      <c r="F25" s="10">
        <f t="shared" si="3"/>
        <v>0.82210779290952452</v>
      </c>
    </row>
    <row r="27" spans="1:7" x14ac:dyDescent="0.3">
      <c r="A27" t="s">
        <v>26</v>
      </c>
    </row>
    <row r="28" spans="1:7" x14ac:dyDescent="0.3">
      <c r="A28" t="s">
        <v>1</v>
      </c>
      <c r="B28" t="s">
        <v>20</v>
      </c>
      <c r="C28" t="s">
        <v>21</v>
      </c>
      <c r="D28" t="s">
        <v>22</v>
      </c>
      <c r="E28" t="s">
        <v>23</v>
      </c>
      <c r="F28" t="s">
        <v>24</v>
      </c>
      <c r="G28" t="s">
        <v>25</v>
      </c>
    </row>
    <row r="29" spans="1:7" x14ac:dyDescent="0.3">
      <c r="A29" t="s">
        <v>0</v>
      </c>
      <c r="B29" s="10">
        <f>AgentTestModel!B12/MAX(AgentTestModel!$B12:$G12)</f>
        <v>0.3200891199405867</v>
      </c>
      <c r="C29" s="10">
        <f>AgentTestModel!C12/MAX(AgentTestModel!$B12:$G12)</f>
        <v>0.72744151503899002</v>
      </c>
      <c r="D29" s="10">
        <f>AgentTestModel!D12/MAX(AgentTestModel!$B12:$G12)</f>
        <v>0.97474935016709985</v>
      </c>
      <c r="E29" s="10">
        <f>AgentTestModel!E12/MAX(AgentTestModel!$B12:$G12)</f>
        <v>1</v>
      </c>
      <c r="F29" s="10">
        <f>AgentTestModel!F12/MAX(AgentTestModel!$B12:$G12)</f>
        <v>0.5246936502042332</v>
      </c>
      <c r="G29" s="10">
        <f>AgentTestModel!G12/MAX(AgentTestModel!$B12:$G12)</f>
        <v>0.97883401411065729</v>
      </c>
    </row>
    <row r="30" spans="1:7" x14ac:dyDescent="0.3">
      <c r="A30" t="s">
        <v>2</v>
      </c>
      <c r="B30" s="10">
        <f>1-AgentTestModel!B13/MAX(AgentTestModel!$B13:$G13)</f>
        <v>5.0139275766016733E-2</v>
      </c>
      <c r="C30" s="10">
        <f>1-AgentTestModel!C13/MAX(AgentTestModel!$B13:$G13)</f>
        <v>0.12256267409470756</v>
      </c>
      <c r="D30" s="10">
        <f>1-AgentTestModel!D13/MAX(AgentTestModel!$B13:$G13)</f>
        <v>4.4568245125348183E-2</v>
      </c>
      <c r="E30" s="10">
        <f>1-AgentTestModel!E13/MAX(AgentTestModel!$B13:$G13)</f>
        <v>0.13370473537604455</v>
      </c>
      <c r="F30" s="10">
        <f>1-AgentTestModel!F13/MAX(AgentTestModel!$B13:$G13)</f>
        <v>0.99721448467966578</v>
      </c>
      <c r="G30" s="10">
        <f>1-AgentTestModel!G13/MAX(AgentTestModel!$B13:$G13)</f>
        <v>0</v>
      </c>
    </row>
    <row r="31" spans="1:7" x14ac:dyDescent="0.3">
      <c r="A31" t="s">
        <v>3</v>
      </c>
      <c r="B31" s="10">
        <f>AgentTestModel!B14/MAX(AgentTestModel!$B14:$G14)</f>
        <v>0.86988847583643125</v>
      </c>
      <c r="C31" s="10">
        <f>AgentTestModel!C14/MAX(AgentTestModel!$B14:$G14)</f>
        <v>0.87732342007434949</v>
      </c>
      <c r="D31" s="10">
        <f>AgentTestModel!D14/MAX(AgentTestModel!$B14:$G14)</f>
        <v>0.94423791821561343</v>
      </c>
      <c r="E31" s="10">
        <f>AgentTestModel!E14/MAX(AgentTestModel!$B14:$G14)</f>
        <v>0.86617100371747213</v>
      </c>
      <c r="F31" s="10">
        <f>AgentTestModel!F14/MAX(AgentTestModel!$B14:$G14)</f>
        <v>3.7174721189591076E-3</v>
      </c>
      <c r="G31" s="10">
        <f>AgentTestModel!G14/MAX(AgentTestModel!$B14:$G14)</f>
        <v>1</v>
      </c>
    </row>
    <row r="32" spans="1:7" x14ac:dyDescent="0.3">
      <c r="A32" t="s">
        <v>4</v>
      </c>
      <c r="B32" s="10">
        <f>1-AgentTestModel!B15/MAX(AgentTestModel!$B15:$G15)</f>
        <v>0</v>
      </c>
      <c r="C32" s="10">
        <f>1-AgentTestModel!C15/MAX(AgentTestModel!$B15:$G15)</f>
        <v>0.26168224299065423</v>
      </c>
      <c r="D32" s="10">
        <f>1-AgentTestModel!D15/MAX(AgentTestModel!$B15:$G15)</f>
        <v>0.16822429906542058</v>
      </c>
      <c r="E32" s="10">
        <f>1-AgentTestModel!E15/MAX(AgentTestModel!$B15:$G15)</f>
        <v>0.2710280373831776</v>
      </c>
      <c r="F32" s="10">
        <f>1-AgentTestModel!F15/MAX(AgentTestModel!$B15:$G15)</f>
        <v>1</v>
      </c>
      <c r="G32" s="10">
        <f>1-AgentTestModel!G15/MAX(AgentTestModel!$B15:$G15)</f>
        <v>0.15887850467289721</v>
      </c>
    </row>
    <row r="33" spans="1:7" x14ac:dyDescent="0.3">
      <c r="A33" t="s">
        <v>5</v>
      </c>
      <c r="B33" s="11">
        <f>AgentTestModel!B16/MAX(AgentTestModel!$B16:$G16)</f>
        <v>2.9319371727748694E-3</v>
      </c>
      <c r="C33" s="11">
        <f>AgentTestModel!C16/MAX(AgentTestModel!$B16:$G16)</f>
        <v>3.1689170570405071E-3</v>
      </c>
      <c r="D33" s="11">
        <f>AgentTestModel!D16/MAX(AgentTestModel!$B16:$G16)</f>
        <v>2.9154036924772665E-3</v>
      </c>
      <c r="E33" s="11">
        <f>AgentTestModel!E16/MAX(AgentTestModel!$B16:$G16)</f>
        <v>3.1964728575365115E-3</v>
      </c>
      <c r="F33" s="11">
        <f>AgentTestModel!F16/MAX(AgentTestModel!$B16:$G16)</f>
        <v>1</v>
      </c>
      <c r="G33" s="11">
        <f>AgentTestModel!G16/MAX(AgentTestModel!$B16:$G16)</f>
        <v>2.783135850096445E-3</v>
      </c>
    </row>
    <row r="34" spans="1:7" x14ac:dyDescent="0.3">
      <c r="A34" t="s">
        <v>12</v>
      </c>
      <c r="B34" s="10">
        <f>AgentTestModel!B17/MAX(AgentTestModel!$B17:$G17)</f>
        <v>0.50993676603432703</v>
      </c>
      <c r="C34" s="10">
        <f>AgentTestModel!C17/MAX(AgentTestModel!$B17:$G17)</f>
        <v>0.85953026196928639</v>
      </c>
      <c r="D34" s="10">
        <f>AgentTestModel!D17/MAX(AgentTestModel!$B17:$G17)</f>
        <v>0.98238482384823844</v>
      </c>
      <c r="E34" s="10">
        <f>AgentTestModel!E17/MAX(AgentTestModel!$B17:$G17)</f>
        <v>0.98915989159891604</v>
      </c>
      <c r="F34" s="10">
        <f>AgentTestModel!F17/MAX(AgentTestModel!$B17:$G17)</f>
        <v>0.10298102981029811</v>
      </c>
      <c r="G34" s="10">
        <f>AgentTestModel!G17/MAX(AgentTestModel!$B17:$G17)</f>
        <v>1</v>
      </c>
    </row>
    <row r="35" spans="1:7" x14ac:dyDescent="0.3">
      <c r="A35" t="s">
        <v>13</v>
      </c>
      <c r="B35" s="10">
        <f>AgentTestModel!B18/MAX(AgentTestModel!$B18:$G18)</f>
        <v>0.6862170087976539</v>
      </c>
      <c r="C35" s="10">
        <f>AgentTestModel!C18/MAX(AgentTestModel!$B18:$G18)</f>
        <v>0.74920634920634921</v>
      </c>
      <c r="D35" s="10">
        <f>AgentTestModel!D18/MAX(AgentTestModel!$B18:$G18)</f>
        <v>0.74052478134110788</v>
      </c>
      <c r="E35" s="10">
        <f>AgentTestModel!E18/MAX(AgentTestModel!$B18:$G18)</f>
        <v>0.74919614147909963</v>
      </c>
      <c r="F35" s="10">
        <f>AgentTestModel!F18/MAX(AgentTestModel!$B18:$G18)</f>
        <v>1</v>
      </c>
      <c r="G35" s="10">
        <f>AgentTestModel!G18/MAX(AgentTestModel!$B18:$G18)</f>
        <v>0.74930362116991645</v>
      </c>
    </row>
    <row r="36" spans="1:7" x14ac:dyDescent="0.3">
      <c r="A36" t="s">
        <v>27</v>
      </c>
      <c r="B36" s="10">
        <f>1-AgentTestModel!B19/MAX(AgentTestModel!$B19:$G19)</f>
        <v>0.86923076923076925</v>
      </c>
      <c r="C36" s="10">
        <f>1-AgentTestModel!C19/MAX(AgentTestModel!$B19:$G19)</f>
        <v>0.74615384615384617</v>
      </c>
      <c r="D36" s="10">
        <f>1-AgentTestModel!D19/MAX(AgentTestModel!$B19:$G19)</f>
        <v>0.7615384615384615</v>
      </c>
      <c r="E36" s="10">
        <f>1-AgentTestModel!E19/MAX(AgentTestModel!$B19:$G19)</f>
        <v>0.54615384615384621</v>
      </c>
      <c r="F36" s="10">
        <f>1-AgentTestModel!F19/MAX(AgentTestModel!$B19:$G19)</f>
        <v>0</v>
      </c>
      <c r="G36" s="10">
        <f>1-AgentTestModel!G19/MAX(AgentTestModel!$B19:$G19)</f>
        <v>0.89230769230769225</v>
      </c>
    </row>
    <row r="37" spans="1:7" x14ac:dyDescent="0.3">
      <c r="A37" t="s">
        <v>35</v>
      </c>
      <c r="B37" s="10">
        <f>AVERAGE(B29:B36)</f>
        <v>0.41355416909731996</v>
      </c>
      <c r="C37" s="10">
        <f t="shared" ref="C37:G37" si="4">AVERAGE(C29:C36)</f>
        <v>0.54338365332315297</v>
      </c>
      <c r="D37" s="10">
        <f t="shared" si="4"/>
        <v>0.57739291037422091</v>
      </c>
      <c r="E37" s="12">
        <f t="shared" si="4"/>
        <v>0.56982626607076159</v>
      </c>
      <c r="F37" s="10">
        <f t="shared" si="4"/>
        <v>0.57857582960164455</v>
      </c>
      <c r="G37" s="10">
        <f t="shared" si="4"/>
        <v>0.59776337101390742</v>
      </c>
    </row>
    <row r="38" spans="1:7" x14ac:dyDescent="0.3">
      <c r="A38" t="s">
        <v>36</v>
      </c>
      <c r="B38" s="10">
        <f>AVERAGE(B33,B35,B36)</f>
        <v>0.51945990506706596</v>
      </c>
      <c r="C38" s="10">
        <f t="shared" ref="C38:G38" si="5">AVERAGE(C33,C35,C36)</f>
        <v>0.49950970413907864</v>
      </c>
      <c r="D38" s="10">
        <f t="shared" si="5"/>
        <v>0.50165954885734887</v>
      </c>
      <c r="E38" s="12">
        <f t="shared" si="5"/>
        <v>0.43284882016349413</v>
      </c>
      <c r="F38" s="10">
        <f t="shared" si="5"/>
        <v>0.66666666666666663</v>
      </c>
      <c r="G38" s="10">
        <f t="shared" si="5"/>
        <v>0.5481314831092351</v>
      </c>
    </row>
  </sheetData>
  <conditionalFormatting sqref="B24:F24">
    <cfRule type="colorScale" priority="5">
      <colorScale>
        <cfvo type="min"/>
        <cfvo type="max"/>
        <color rgb="FFFCFCFF"/>
        <color rgb="FFF8696B"/>
      </colorScale>
    </cfRule>
  </conditionalFormatting>
  <conditionalFormatting sqref="B12:G12">
    <cfRule type="colorScale" priority="6">
      <colorScale>
        <cfvo type="min"/>
        <cfvo type="max"/>
        <color rgb="FFFCFCFF"/>
        <color rgb="FFF8696B"/>
      </colorScale>
    </cfRule>
  </conditionalFormatting>
  <conditionalFormatting sqref="B33:G33">
    <cfRule type="colorScale" priority="1">
      <colorScale>
        <cfvo type="min"/>
        <cfvo type="max"/>
        <color rgb="FFF8696B"/>
        <color rgb="FFFCFCFF"/>
      </colorScale>
    </cfRule>
  </conditionalFormatting>
  <conditionalFormatting sqref="B35:G35">
    <cfRule type="colorScale" priority="2">
      <colorScale>
        <cfvo type="min"/>
        <cfvo type="max"/>
        <color rgb="FFFCFCFF"/>
        <color rgb="FFF8696B"/>
      </colorScale>
    </cfRule>
  </conditionalFormatting>
  <conditionalFormatting sqref="B36:G36">
    <cfRule type="colorScale" priority="3">
      <colorScale>
        <cfvo type="min"/>
        <cfvo type="max"/>
        <color rgb="FFFCFCFF"/>
        <color rgb="FFF8696B"/>
      </colorScale>
    </cfRule>
  </conditionalFormatting>
  <conditionalFormatting sqref="B37:G3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61E9-B68C-42E9-BA99-480EE09FDCE2}">
  <dimension ref="A2:D10"/>
  <sheetViews>
    <sheetView tabSelected="1" workbookViewId="0">
      <selection activeCell="D11" sqref="D11"/>
    </sheetView>
  </sheetViews>
  <sheetFormatPr baseColWidth="10" defaultRowHeight="14.4" x14ac:dyDescent="0.3"/>
  <cols>
    <col min="2" max="2" width="27.44140625" customWidth="1"/>
    <col min="3" max="3" width="34.5546875" customWidth="1"/>
    <col min="4" max="4" width="34.6640625" customWidth="1"/>
  </cols>
  <sheetData>
    <row r="2" spans="1:4" x14ac:dyDescent="0.3">
      <c r="A2" t="s">
        <v>1</v>
      </c>
      <c r="B2" t="s">
        <v>38</v>
      </c>
      <c r="C2" t="s">
        <v>39</v>
      </c>
      <c r="D2" t="s">
        <v>40</v>
      </c>
    </row>
    <row r="3" spans="1:4" x14ac:dyDescent="0.3">
      <c r="A3" t="s">
        <v>0</v>
      </c>
      <c r="B3">
        <v>2720</v>
      </c>
      <c r="C3">
        <v>2688</v>
      </c>
      <c r="D3">
        <v>2647</v>
      </c>
    </row>
    <row r="4" spans="1:4" x14ac:dyDescent="0.3">
      <c r="A4" t="s">
        <v>2</v>
      </c>
      <c r="B4">
        <v>291</v>
      </c>
      <c r="C4">
        <v>279</v>
      </c>
      <c r="D4">
        <v>304</v>
      </c>
    </row>
    <row r="5" spans="1:4" x14ac:dyDescent="0.3">
      <c r="A5" t="s">
        <v>3</v>
      </c>
      <c r="B5">
        <v>232</v>
      </c>
      <c r="C5">
        <v>225</v>
      </c>
      <c r="D5">
        <v>237</v>
      </c>
    </row>
    <row r="6" spans="1:4" x14ac:dyDescent="0.3">
      <c r="A6" t="s">
        <v>4</v>
      </c>
      <c r="B6">
        <v>59</v>
      </c>
      <c r="C6">
        <v>54</v>
      </c>
      <c r="D6">
        <v>67</v>
      </c>
    </row>
    <row r="7" spans="1:4" x14ac:dyDescent="0.3">
      <c r="A7" t="s">
        <v>5</v>
      </c>
      <c r="B7">
        <v>12.5</v>
      </c>
      <c r="C7">
        <v>13</v>
      </c>
      <c r="D7">
        <v>12</v>
      </c>
    </row>
    <row r="8" spans="1:4" x14ac:dyDescent="0.3">
      <c r="A8" t="s">
        <v>12</v>
      </c>
      <c r="B8">
        <v>2173.1999999999998</v>
      </c>
      <c r="C8">
        <v>2172</v>
      </c>
      <c r="D8">
        <v>2208</v>
      </c>
    </row>
    <row r="9" spans="1:4" x14ac:dyDescent="0.3">
      <c r="A9" t="s">
        <v>13</v>
      </c>
      <c r="B9" s="11">
        <f>B5/B4</f>
        <v>0.79725085910652926</v>
      </c>
      <c r="C9" s="11">
        <f t="shared" ref="C9:D9" si="0">C5/C4</f>
        <v>0.80645161290322576</v>
      </c>
      <c r="D9" s="11">
        <f t="shared" si="0"/>
        <v>0.77960526315789469</v>
      </c>
    </row>
    <row r="10" spans="1:4" x14ac:dyDescent="0.3">
      <c r="A10" t="s">
        <v>27</v>
      </c>
      <c r="B10">
        <v>16</v>
      </c>
      <c r="C10">
        <v>22</v>
      </c>
      <c r="D10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TestEnvState</vt:lpstr>
      <vt:lpstr>TestEnvReward</vt:lpstr>
      <vt:lpstr>AgentTestModel</vt:lpstr>
      <vt:lpstr>Selection Model</vt:lpstr>
      <vt:lpstr>Test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</dc:creator>
  <cp:lastModifiedBy>LAZIAMOND Ugo</cp:lastModifiedBy>
  <dcterms:created xsi:type="dcterms:W3CDTF">2015-06-05T18:19:34Z</dcterms:created>
  <dcterms:modified xsi:type="dcterms:W3CDTF">2024-04-09T21:10:30Z</dcterms:modified>
</cp:coreProperties>
</file>